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<sst xmlns="http://schemas.openxmlformats.org/spreadsheetml/2006/main" count="17958" uniqueCount="4515">
  <si>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</si>
  <si>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</si>
  <si>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</si>
  <si>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</si>
  <si>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</si>
  <si>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</si>
  <si>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</si>
  <si>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</si>
  <si>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</si>
  <si>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</si>
  <si>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</si>
  <si>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</si>
  <si>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</si>
  <si>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</si>
  <si>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Курганская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</si>
  <si>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</si>
  <si>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</si>
  <si>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</si>
  <si>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</si>
  <si>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</si>
  <si>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</si>
  <si>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</si>
  <si>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</si>
  <si>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</si>
  <si>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</si>
  <si>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</si>
  <si>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</si>
  <si>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</si>
  <si>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</si>
  <si>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</si>
  <si>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</si>
  <si>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</si>
  <si>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</si>
  <si>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</si>
  <si>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</si>
  <si>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</si>
  <si>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</si>
  <si>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130Т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</si>
  <si>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</si>
  <si>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</si>
  <si>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</si>
  <si>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201 Т</t>
  </si>
  <si>
    <t>Наименование органа регулирования, принявшего решение об изменении тарифов</t>
  </si>
  <si>
    <t>Наименование ЮЛ / ИП</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</si>
  <si>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</si>
  <si>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</si>
  <si>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</si>
  <si>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</si>
  <si>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</si>
  <si>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</si>
  <si>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</si>
  <si>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</si>
  <si>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</si>
  <si>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</si>
  <si>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</si>
  <si>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</si>
  <si>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</si>
  <si>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</si>
  <si>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</si>
  <si>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</si>
  <si>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</si>
  <si>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</si>
  <si>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</si>
  <si>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</si>
  <si>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</si>
  <si>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</si>
  <si>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</si>
  <si>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</si>
  <si>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</si>
  <si>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Курганская область, город Курган, пр. Маршала Голикова, д. 39</t>
  </si>
  <si>
    <t>Фамилия, имя, отчество руководителя</t>
  </si>
  <si>
    <t>Карапетян Станислав Сейранович</t>
  </si>
  <si>
    <t>Ответственный за заполнение формы</t>
  </si>
  <si>
    <t>Фамилия, имя, отчество</t>
  </si>
  <si>
    <t>Должность</t>
  </si>
  <si>
    <t>Генеральный директор</t>
  </si>
  <si>
    <t>Контактный телефон</t>
  </si>
  <si>
    <t>8 (3522) 63-53-63</t>
  </si>
  <si>
    <t>E-mail</t>
  </si>
  <si>
    <t>kgk-kurgan@kgk-kurgan.ru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</si>
  <si>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</si>
  <si>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</si>
  <si>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</si>
  <si>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</si>
  <si>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</si>
  <si>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</si>
  <si>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</si>
  <si>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</si>
  <si>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</si>
  <si>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</si>
  <si>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</si>
  <si>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</si>
  <si>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</si>
  <si>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</si>
  <si>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</si>
  <si>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</si>
  <si>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</si>
  <si>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</si>
  <si>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</si>
  <si>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</si>
  <si>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</si>
  <si>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</si>
  <si>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</si>
  <si>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</si>
  <si>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</si>
  <si>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</si>
  <si>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</si>
  <si>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</si>
  <si>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</si>
  <si>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</si>
  <si>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</si>
  <si>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</si>
  <si>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</si>
  <si>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</si>
  <si>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</si>
  <si>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</si>
  <si>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</si>
  <si>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</si>
  <si>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</si>
  <si>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</si>
  <si>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</si>
  <si>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</si>
  <si>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</si>
  <si>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</si>
  <si>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</si>
  <si>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</si>
  <si>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</si>
  <si>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</si>
  <si>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</si>
  <si>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</si>
  <si>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</si>
  <si>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</si>
  <si>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</si>
  <si>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</si>
  <si>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</si>
  <si>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</si>
  <si>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</si>
  <si>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</si>
  <si>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</si>
  <si>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</si>
  <si>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</si>
  <si>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</si>
  <si>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</si>
  <si>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</si>
  <si>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</si>
  <si>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</si>
  <si>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</si>
  <si>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</si>
  <si>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</si>
  <si>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</si>
  <si>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</si>
  <si>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</si>
  <si>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 (мощность) на долгосрочный период регулирования 2024-2028 гг. для потребителей ООО "Курганская ТЭЦ"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</si>
  <si>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</si>
  <si>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</si>
  <si>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</si>
  <si>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</si>
  <si>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</si>
  <si>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</si>
  <si>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</si>
  <si>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</si>
  <si>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</si>
  <si>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</si>
  <si>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</si>
  <si>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</si>
  <si>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</si>
  <si>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</si>
  <si>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</si>
  <si>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</si>
  <si>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</si>
  <si>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</si>
  <si>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</si>
  <si>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</si>
  <si>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</si>
  <si>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</si>
  <si>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</si>
  <si>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</si>
  <si>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</si>
  <si>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</si>
  <si>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</si>
  <si>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</si>
  <si>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</si>
  <si>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</si>
  <si>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</si>
  <si>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</si>
  <si>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</si>
  <si>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</si>
  <si>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</si>
  <si>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</si>
  <si>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</si>
  <si>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</si>
  <si>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</si>
  <si>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</si>
  <si>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</si>
  <si>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</si>
  <si>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</si>
  <si>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</si>
  <si>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</si>
  <si>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</si>
  <si>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</si>
  <si>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</si>
  <si>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</si>
  <si>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</si>
  <si>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</si>
  <si>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</si>
  <si>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</si>
  <si>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</si>
  <si>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</si>
  <si>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</si>
  <si>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</si>
  <si>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</si>
  <si>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</si>
  <si>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</si>
  <si>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</si>
  <si>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</si>
  <si>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</si>
  <si>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</si>
  <si>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</si>
  <si>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</si>
  <si>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</si>
  <si>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</si>
  <si>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</si>
  <si>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</si>
  <si>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</si>
  <si>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</si>
  <si>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</si>
  <si>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</si>
  <si>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</si>
  <si>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</si>
  <si>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</si>
  <si>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</si>
  <si>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</si>
  <si>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</si>
  <si>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</si>
  <si>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</si>
  <si>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</si>
  <si>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</si>
  <si>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</si>
  <si>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</si>
  <si>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</si>
  <si>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</si>
  <si>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</si>
  <si>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</si>
  <si>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</si>
  <si>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</si>
  <si>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</si>
  <si>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</si>
  <si>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</si>
  <si>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</si>
  <si>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</si>
  <si>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</si>
  <si>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</si>
  <si>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</si>
  <si>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</si>
  <si>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</si>
  <si>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</si>
  <si>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</si>
  <si>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</si>
  <si>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</si>
  <si>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</si>
  <si>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</si>
  <si>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</si>
  <si>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</si>
  <si>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</si>
  <si>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</si>
  <si>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</si>
  <si>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</si>
  <si>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</si>
  <si>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</si>
  <si>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</si>
  <si>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</si>
  <si>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</si>
  <si>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</si>
  <si>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</si>
  <si>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</si>
  <si>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</si>
  <si>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</si>
  <si>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</si>
  <si>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</si>
  <si>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</si>
  <si>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</si>
  <si>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</si>
  <si>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</si>
  <si>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</si>
  <si>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</si>
  <si>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</si>
  <si>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</si>
  <si>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</si>
  <si>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</si>
  <si>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</si>
  <si>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</si>
  <si>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</si>
  <si>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</si>
  <si>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</si>
  <si>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</si>
  <si>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</si>
  <si>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</si>
  <si>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</si>
  <si>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</si>
  <si>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</si>
  <si>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</si>
  <si>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</si>
  <si>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</si>
  <si>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</si>
  <si>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</si>
  <si>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</si>
  <si>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</si>
  <si>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</si>
  <si>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</si>
  <si>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</si>
  <si>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</si>
  <si>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</si>
  <si>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</si>
  <si>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</si>
  <si>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</si>
  <si>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</si>
  <si>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</si>
  <si>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</si>
  <si>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</si>
  <si>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</si>
  <si>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</si>
  <si>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</si>
  <si>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</si>
  <si>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</si>
  <si>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</si>
  <si>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</si>
  <si>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</si>
  <si>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</si>
  <si>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</si>
  <si>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</si>
  <si>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</si>
  <si>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</si>
  <si>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</si>
  <si>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</si>
  <si>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</si>
  <si>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</si>
  <si>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</si>
  <si>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</si>
  <si>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</si>
  <si>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</si>
  <si>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</si>
  <si>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</si>
  <si>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</si>
  <si>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</si>
  <si>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</si>
  <si>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</si>
  <si>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</si>
  <si>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</si>
  <si>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</si>
  <si>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</si>
  <si>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</si>
  <si>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</si>
  <si>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</si>
  <si>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</si>
  <si>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</si>
  <si>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</si>
  <si>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</si>
  <si>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</si>
  <si>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</si>
  <si>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</si>
  <si>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</si>
  <si>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</si>
  <si>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</si>
  <si>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</si>
  <si>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</si>
  <si>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</si>
  <si>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</si>
  <si>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</si>
  <si>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</si>
  <si>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</si>
  <si>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</si>
  <si>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</si>
  <si>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</si>
  <si>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</si>
  <si>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</si>
  <si>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</si>
  <si>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</si>
  <si>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</si>
  <si>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</si>
  <si>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</si>
  <si>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</si>
  <si>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</si>
  <si>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</si>
  <si>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</si>
  <si>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</si>
  <si>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</si>
  <si>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</si>
  <si>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</si>
  <si>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</si>
  <si>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</si>
  <si>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</si>
  <si>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</si>
  <si>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</si>
  <si>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</si>
  <si>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</si>
  <si>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</si>
  <si>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</si>
  <si>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</si>
  <si>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</si>
  <si>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</si>
  <si>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</si>
  <si>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</si>
  <si>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</si>
  <si>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</si>
  <si>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</si>
  <si>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</si>
  <si>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</si>
  <si>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</si>
  <si>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</si>
  <si>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</si>
  <si>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</si>
  <si>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</si>
  <si>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</si>
  <si>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</si>
  <si>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</si>
  <si>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</si>
  <si>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</si>
  <si>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</si>
  <si>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</si>
  <si>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</si>
  <si>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</si>
  <si>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</si>
  <si>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</si>
  <si>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</si>
  <si>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</si>
  <si>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</si>
  <si>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</si>
  <si>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</si>
  <si>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</si>
  <si>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</si>
  <si>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</si>
  <si>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</si>
  <si>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</si>
  <si>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</si>
  <si>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</si>
  <si>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</si>
  <si>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</si>
  <si>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</si>
  <si>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организации-перепродавцы</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</si>
  <si>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</si>
  <si>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</si>
  <si>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</si>
  <si>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</si>
  <si>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</si>
  <si>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</si>
  <si>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</si>
  <si>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</si>
  <si>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</si>
  <si>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</si>
  <si>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</si>
  <si>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</si>
  <si>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</si>
  <si>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</si>
  <si>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</si>
  <si>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</si>
  <si>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</si>
  <si>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</si>
  <si>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</si>
  <si>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</si>
  <si>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</si>
  <si>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</si>
  <si>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</si>
  <si>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</si>
  <si>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</si>
  <si>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</si>
  <si>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</si>
  <si>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</si>
  <si>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</si>
  <si>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</si>
  <si>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</si>
  <si>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</si>
  <si>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</si>
  <si>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</si>
  <si>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</si>
  <si>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</si>
  <si>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</si>
  <si>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</si>
  <si>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</si>
  <si>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</si>
  <si>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</si>
  <si>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</si>
  <si>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</si>
  <si>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</si>
  <si>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</si>
  <si>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</si>
  <si>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</si>
  <si>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</si>
  <si>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</si>
  <si>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</si>
  <si>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</si>
  <si>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</si>
  <si>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</si>
  <si>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</si>
  <si>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</si>
  <si>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</si>
  <si>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</si>
  <si>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</si>
  <si>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</si>
  <si>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</si>
  <si>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</si>
  <si>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</si>
  <si>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</si>
  <si>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</si>
  <si>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</si>
  <si>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</si>
  <si>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</si>
  <si>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</si>
  <si>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</si>
  <si>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</si>
  <si>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</si>
  <si>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</si>
  <si>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</si>
  <si>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</si>
  <si>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</si>
  <si>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</si>
  <si>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</si>
  <si>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</si>
  <si>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</si>
  <si>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</si>
  <si>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</si>
  <si>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</si>
  <si>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</si>
  <si>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</si>
  <si>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</si>
  <si>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</si>
  <si>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</si>
  <si>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</si>
  <si>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</si>
  <si>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</si>
  <si>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</si>
  <si>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</si>
  <si>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</si>
  <si>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</si>
  <si>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</si>
  <si>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</si>
  <si>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</si>
  <si>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</si>
  <si>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</si>
  <si>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</si>
  <si>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</si>
  <si>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</si>
  <si>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</si>
  <si>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</si>
  <si>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</si>
  <si>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</si>
  <si>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</si>
  <si>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</si>
  <si>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</si>
  <si>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</si>
  <si>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</si>
  <si>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</si>
  <si>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</si>
  <si>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</si>
  <si>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</si>
  <si>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</si>
  <si>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</si>
  <si>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</si>
  <si>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</si>
  <si>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</si>
  <si>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</si>
  <si>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</si>
  <si>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</si>
  <si>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</si>
  <si>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</si>
  <si>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</si>
  <si>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</si>
  <si>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</si>
  <si>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</si>
  <si>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</si>
  <si>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</si>
  <si>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</si>
  <si>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</si>
  <si>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</si>
  <si>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</si>
  <si>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</si>
  <si>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</si>
  <si>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</si>
  <si>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</si>
  <si>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</si>
  <si>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</si>
  <si>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</si>
  <si>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</si>
  <si>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</si>
  <si>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</si>
  <si>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</si>
  <si>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</si>
  <si>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</si>
  <si>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</si>
  <si>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</si>
  <si>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</si>
  <si>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</si>
  <si>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</si>
  <si>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</si>
  <si>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</si>
  <si>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</si>
  <si>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</si>
  <si>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</si>
  <si>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</si>
  <si>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</si>
  <si>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</si>
  <si>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</si>
  <si>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</si>
  <si>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</si>
  <si>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</si>
  <si>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</si>
  <si>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</si>
  <si>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</si>
  <si>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</si>
  <si>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</si>
  <si>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</si>
  <si>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</si>
  <si>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</si>
  <si>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</si>
  <si>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</si>
  <si>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</si>
  <si>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</si>
  <si>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</si>
  <si>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</si>
  <si>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</si>
  <si>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</si>
  <si>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</si>
  <si>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</si>
  <si>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</si>
  <si>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</si>
  <si>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</si>
  <si>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</si>
  <si>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</si>
  <si>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</si>
  <si>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</si>
  <si>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</si>
  <si>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</si>
  <si>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</si>
  <si>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</si>
  <si>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</si>
  <si>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</si>
  <si>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</si>
  <si>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</si>
  <si>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</si>
  <si>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</si>
  <si>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</si>
  <si>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</si>
  <si>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</si>
  <si>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</si>
  <si>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</si>
  <si>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</si>
  <si>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</si>
  <si>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</si>
  <si>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</si>
  <si>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</si>
  <si>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</si>
  <si>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</si>
  <si>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</si>
  <si>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</si>
  <si>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</si>
  <si>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</si>
  <si>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</si>
  <si>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</si>
  <si>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</si>
  <si>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</si>
  <si>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</si>
  <si>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</si>
  <si>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</si>
  <si>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</si>
  <si>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</si>
  <si>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</si>
  <si>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</si>
  <si>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</si>
  <si>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</si>
  <si>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</si>
  <si>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</si>
  <si>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</si>
  <si>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</si>
  <si>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</si>
  <si>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</si>
  <si>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</si>
  <si>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</si>
  <si>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</si>
  <si>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</si>
  <si>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</si>
  <si>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</si>
  <si>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</si>
  <si>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</si>
  <si>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</si>
  <si>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</si>
  <si>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</si>
  <si>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</si>
  <si>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</si>
  <si>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</si>
  <si>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</si>
  <si>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</si>
  <si>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</si>
  <si>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</si>
  <si>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</si>
  <si>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</si>
  <si>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</si>
  <si>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</si>
  <si>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</si>
  <si>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</si>
  <si>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</si>
  <si>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</si>
  <si>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</si>
  <si>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</si>
  <si>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</si>
  <si>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</si>
  <si>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</si>
  <si>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</si>
  <si>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</si>
  <si>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</si>
  <si>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</si>
  <si>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</si>
  <si>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</si>
  <si>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</si>
  <si>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</si>
  <si>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</si>
  <si>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</si>
  <si>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</si>
  <si>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</si>
  <si>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</si>
  <si>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</si>
  <si>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</si>
  <si>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</si>
  <si>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</si>
  <si>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</si>
  <si>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</si>
  <si>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</si>
  <si>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</si>
  <si>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</si>
  <si>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</si>
  <si>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</si>
  <si>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</si>
  <si>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</si>
  <si>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</si>
  <si>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</si>
  <si>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</si>
  <si>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</si>
  <si>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</si>
  <si>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</si>
  <si>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</si>
  <si>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</si>
  <si>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</si>
  <si>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</si>
  <si>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</si>
  <si>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</si>
  <si>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</si>
  <si>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</si>
  <si>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</si>
  <si>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</si>
  <si>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</si>
  <si>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</si>
  <si>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</si>
  <si>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</si>
  <si>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</si>
  <si>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</si>
  <si>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</si>
  <si>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</si>
  <si>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</si>
  <si>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</si>
  <si>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</si>
  <si>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</si>
  <si>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</si>
  <si>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</si>
  <si>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</si>
  <si>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</si>
  <si>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</si>
  <si>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</si>
  <si>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</si>
  <si>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</si>
  <si>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</si>
  <si>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</si>
  <si>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</si>
  <si>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</si>
  <si>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</si>
  <si>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</si>
  <si>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</si>
  <si>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</si>
  <si>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</si>
  <si>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</si>
  <si>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</si>
  <si>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</si>
  <si>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</si>
  <si>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</si>
  <si>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</si>
  <si>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</si>
  <si>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</si>
  <si>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</si>
  <si>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</si>
  <si>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</si>
  <si>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</si>
  <si>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</si>
  <si>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</si>
  <si>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</si>
  <si>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</si>
  <si>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</si>
  <si>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</si>
  <si>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</si>
  <si>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</si>
  <si>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</si>
  <si>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</si>
  <si>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</si>
  <si>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</si>
  <si>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</si>
  <si>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</si>
  <si>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</si>
  <si>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</si>
  <si>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</si>
  <si>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</si>
  <si>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</si>
  <si>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</si>
  <si>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</si>
  <si>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</si>
  <si>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</si>
  <si>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</si>
  <si>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</si>
  <si>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</si>
  <si>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</si>
  <si>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</si>
  <si>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</si>
  <si>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</si>
  <si>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</si>
  <si>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</si>
  <si>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</si>
  <si>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</si>
  <si>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</si>
  <si>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</si>
  <si>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</si>
  <si>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</si>
  <si>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</si>
  <si>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</si>
  <si>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</si>
  <si>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</si>
  <si>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</si>
  <si>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</si>
  <si>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</si>
  <si>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</si>
  <si>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</si>
  <si>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</si>
  <si>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</si>
  <si>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</si>
  <si>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</si>
  <si>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</si>
  <si>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</si>
  <si>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</si>
  <si>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</si>
  <si>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</si>
  <si>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</si>
  <si>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</si>
  <si>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</si>
  <si>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</si>
  <si>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</si>
  <si>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</si>
  <si>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</si>
  <si>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</si>
  <si>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</si>
  <si>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</si>
  <si>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</si>
  <si>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</si>
  <si>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</si>
  <si>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</si>
  <si>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</si>
  <si>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</si>
  <si>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</si>
  <si>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</si>
  <si>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</si>
  <si>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</si>
  <si>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</si>
  <si>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</si>
  <si>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</si>
  <si>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</si>
  <si>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</si>
  <si>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</si>
  <si>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</si>
  <si>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</si>
  <si>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</si>
  <si>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</si>
  <si>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</si>
  <si>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</si>
  <si>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</si>
  <si>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</si>
  <si>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</si>
  <si>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</si>
  <si>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</si>
  <si>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</si>
  <si>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</si>
  <si>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</si>
  <si>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</si>
  <si>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</si>
  <si>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</si>
  <si>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</si>
  <si>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</si>
  <si>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</si>
  <si>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</si>
  <si>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</si>
  <si>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</si>
  <si>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</si>
  <si>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</si>
  <si>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</si>
  <si>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</si>
  <si>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</si>
  <si>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</si>
  <si>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</si>
  <si>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</si>
  <si>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</si>
  <si>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</si>
  <si>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</si>
  <si>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</si>
  <si>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</si>
  <si>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</si>
  <si>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</si>
  <si>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</si>
  <si>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</si>
  <si>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</si>
  <si>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</si>
  <si>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</si>
  <si>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</si>
  <si>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</si>
  <si>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</si>
  <si>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</si>
  <si>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</si>
  <si>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</si>
  <si>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</si>
  <si>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</si>
  <si>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</si>
  <si>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</si>
  <si>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</si>
  <si>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</si>
  <si>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</si>
  <si>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</si>
  <si>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</si>
  <si>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</si>
  <si>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</si>
  <si>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</si>
  <si>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</si>
  <si>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</si>
  <si>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</si>
  <si>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</si>
  <si>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</si>
  <si>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</si>
  <si>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</si>
  <si>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</si>
  <si>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</si>
  <si>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</si>
  <si>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</si>
  <si>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</si>
  <si>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</si>
  <si>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</si>
  <si>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</si>
  <si>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</si>
  <si>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</si>
  <si>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</si>
  <si>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</si>
  <si>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</si>
  <si>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</si>
  <si>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</si>
  <si>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</si>
  <si>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</si>
  <si>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</si>
  <si>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</si>
  <si>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</si>
  <si>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</si>
  <si>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</si>
  <si>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</si>
  <si>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</si>
  <si>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</si>
  <si>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</si>
  <si>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</si>
  <si>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</si>
  <si>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</si>
  <si>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</si>
  <si>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</si>
  <si>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</si>
  <si>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</si>
  <si>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</si>
  <si>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</si>
  <si>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</si>
  <si>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</si>
  <si>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</si>
  <si>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</si>
  <si>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</si>
  <si>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</si>
  <si>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</si>
  <si>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</si>
  <si>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</si>
  <si>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</si>
  <si>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</si>
  <si>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</si>
  <si>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</si>
  <si>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</si>
  <si>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</si>
  <si>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</si>
  <si>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</si>
  <si>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</si>
  <si>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</si>
  <si>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</si>
  <si>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</si>
  <si>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</si>
  <si>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</si>
  <si>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</si>
  <si>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</si>
  <si>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</si>
  <si>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</si>
  <si>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</si>
  <si>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</si>
  <si>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</si>
  <si>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</si>
  <si>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</si>
  <si>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</si>
  <si>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</si>
  <si>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</si>
  <si>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</si>
  <si>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</si>
  <si>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</si>
  <si>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</si>
  <si>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</si>
  <si>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</si>
  <si>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</si>
  <si>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</si>
  <si>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</si>
  <si>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</si>
  <si>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</si>
  <si>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</si>
  <si>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</si>
  <si>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</si>
  <si>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</si>
  <si>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</si>
  <si>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</si>
  <si>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</si>
  <si>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</si>
  <si>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</si>
  <si>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</si>
  <si>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</si>
  <si>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</si>
  <si>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</si>
  <si>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</si>
  <si>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</si>
  <si>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</si>
  <si>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</si>
  <si>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</si>
  <si>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</si>
  <si>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</si>
  <si>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</si>
  <si>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</si>
  <si>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</si>
  <si>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</si>
  <si>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</si>
  <si>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</si>
  <si>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</si>
  <si>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</si>
  <si>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</si>
  <si>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</si>
  <si>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</si>
  <si>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https://portal.eias.ru/Portal/DownloadPage.aspx?type=12&amp;guid=239675c1-e14a-4b6d-96a5-2997fd030082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</si>
  <si>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</si>
  <si>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</si>
  <si>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</si>
  <si>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t>
  </si>
  <si>
    <t>http://www.ite-ng.pw/generation/kurgan/disclosure/zakupki/</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</si>
  <si>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</si>
  <si>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</si>
  <si>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</si>
  <si>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</si>
  <si>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</si>
  <si>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</si>
  <si>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</si>
  <si>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</si>
  <si>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</si>
  <si>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</si>
  <si>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</si>
  <si>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</si>
  <si>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</si>
  <si>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</si>
  <si>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</si>
  <si>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</si>
  <si>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</si>
  <si>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</si>
  <si>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</si>
  <si>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тепловую энергию (мощность) на 2025 год для потребителей ООО "Курганская ТЭЦ"</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</si>
  <si>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</si>
  <si>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</si>
  <si>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</si>
  <si>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</si>
  <si>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</si>
  <si>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</si>
  <si>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</si>
  <si>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</si>
  <si>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</si>
  <si>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</si>
  <si>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</si>
  <si>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</si>
  <si>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</si>
  <si>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</si>
  <si>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</si>
  <si>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</si>
  <si>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</si>
  <si>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</si>
  <si>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</si>
  <si>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</si>
  <si>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</si>
  <si>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</si>
  <si>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</si>
  <si>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</si>
  <si>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</si>
  <si>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</si>
  <si>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</si>
  <si>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</si>
  <si>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</si>
  <si>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</si>
  <si>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</si>
  <si>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</si>
  <si>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</si>
  <si>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</si>
  <si>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</si>
  <si>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</si>
  <si>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</si>
  <si>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</si>
  <si>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</si>
  <si>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</si>
  <si>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</si>
  <si>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</si>
  <si>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</si>
  <si>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</si>
  <si>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</si>
  <si>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</si>
  <si>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</si>
  <si>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</si>
  <si>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</si>
  <si>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</si>
  <si>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</si>
  <si>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</si>
  <si>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</si>
  <si>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</si>
  <si>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</si>
  <si>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</si>
  <si>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</si>
  <si>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</si>
  <si>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</si>
  <si>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</si>
  <si>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</si>
  <si>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</si>
  <si>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</si>
  <si>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</si>
  <si>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</si>
  <si>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</si>
  <si>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</si>
  <si>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</si>
  <si>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</si>
  <si>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</si>
  <si>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</si>
  <si>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</si>
  <si>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</si>
  <si>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</si>
  <si>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</si>
  <si>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</si>
  <si>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</si>
  <si>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</si>
  <si>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</si>
  <si>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</si>
  <si>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</si>
  <si>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</si>
  <si>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</si>
  <si>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</si>
  <si>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</si>
  <si>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</si>
  <si>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</si>
  <si>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</si>
  <si>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</si>
  <si>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</si>
  <si>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</si>
  <si>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</si>
  <si>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</si>
  <si>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</si>
  <si>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</si>
  <si>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</si>
  <si>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</si>
  <si>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</si>
  <si>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</si>
  <si>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</si>
  <si>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</si>
  <si>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</si>
  <si>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</si>
  <si>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</si>
  <si>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</si>
  <si>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</si>
  <si>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</si>
  <si>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</si>
  <si>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</si>
  <si>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</si>
  <si>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</si>
  <si>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</si>
  <si>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</si>
  <si>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</si>
  <si>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</si>
  <si>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</si>
  <si>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</si>
  <si>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</si>
  <si>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</si>
  <si>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</si>
  <si>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</si>
  <si>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</si>
  <si>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</si>
  <si>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</si>
  <si>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</si>
  <si>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</si>
  <si>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</si>
  <si>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</si>
  <si>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</si>
  <si>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</si>
  <si>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</si>
  <si>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</si>
  <si>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</si>
  <si>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</si>
  <si>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</si>
  <si>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</si>
  <si>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</si>
  <si>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</si>
  <si>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</si>
  <si>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</si>
  <si>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</si>
  <si>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</si>
  <si>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</si>
  <si>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</si>
  <si>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</si>
  <si>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</si>
  <si>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</si>
  <si>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</si>
  <si>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</si>
  <si>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</si>
  <si>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</si>
  <si>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</si>
  <si>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</si>
  <si>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</si>
  <si>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</si>
  <si>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</si>
  <si>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</si>
  <si>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</si>
  <si>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</si>
  <si>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</si>
  <si>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</si>
  <si>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</si>
  <si>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</si>
  <si>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</si>
  <si>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</si>
  <si>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</si>
  <si>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</si>
  <si>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</si>
  <si>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</si>
  <si>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</si>
  <si>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</si>
  <si>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</si>
  <si>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</si>
  <si>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</si>
  <si>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</si>
  <si>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</si>
  <si>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</si>
  <si>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</si>
  <si>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</si>
  <si>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</si>
  <si>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</si>
  <si>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</si>
  <si>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</si>
  <si>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</si>
  <si>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</si>
  <si>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</si>
  <si>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</si>
  <si>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</si>
  <si>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</si>
  <si>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</si>
  <si>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</si>
  <si>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</si>
  <si>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</si>
  <si>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</si>
  <si>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</si>
  <si>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</si>
  <si>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</si>
  <si>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</si>
  <si>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</si>
  <si>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</si>
  <si>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</si>
  <si>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</si>
  <si>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</si>
  <si>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</si>
  <si>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</si>
  <si>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</si>
  <si>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</si>
  <si>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</si>
  <si>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</si>
  <si>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</si>
  <si>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</si>
  <si>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</si>
  <si>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</si>
  <si>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</si>
  <si>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</si>
  <si>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</si>
  <si>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</si>
  <si>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</si>
  <si>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</si>
  <si>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</si>
  <si>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</si>
  <si>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</si>
  <si>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</si>
  <si>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</si>
  <si>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</si>
  <si>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</si>
  <si>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</si>
  <si>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</si>
  <si>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</si>
  <si>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</si>
  <si>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</si>
  <si>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</si>
  <si>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</si>
  <si>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</si>
  <si>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</si>
  <si>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</si>
  <si>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</si>
  <si>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</si>
  <si>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</si>
  <si>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</si>
  <si>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</si>
  <si>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</si>
  <si>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</si>
  <si>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</si>
  <si>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</si>
  <si>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</si>
  <si>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</si>
  <si>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</si>
  <si>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</si>
  <si>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</si>
  <si>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</si>
  <si>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</si>
  <si>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</si>
  <si>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</si>
  <si>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</si>
  <si>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</si>
  <si>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</si>
  <si>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</si>
  <si>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</si>
  <si>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</si>
  <si>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</si>
  <si>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</si>
  <si>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</si>
  <si>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</si>
  <si>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</si>
  <si>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</si>
  <si>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</si>
  <si>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</si>
  <si>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</si>
  <si>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</si>
  <si>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</si>
  <si>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</si>
  <si>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</si>
  <si>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</si>
  <si>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</si>
  <si>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</si>
  <si>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</si>
  <si>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</si>
  <si>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</si>
  <si>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</si>
  <si>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</si>
  <si>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</si>
  <si>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</si>
  <si>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</si>
  <si>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</si>
  <si>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</si>
  <si>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</si>
  <si>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</si>
  <si>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</si>
  <si>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</si>
  <si>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</si>
  <si>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</si>
  <si>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</si>
  <si>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</si>
  <si>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</si>
  <si>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</si>
  <si>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</si>
  <si>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</si>
  <si>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</si>
  <si>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</si>
  <si>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</si>
  <si>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</si>
  <si>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</si>
  <si>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</si>
  <si>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</si>
  <si>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</si>
  <si>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</si>
  <si>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</si>
  <si>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</si>
  <si>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</si>
  <si>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</si>
  <si>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</si>
  <si>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</si>
  <si>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</si>
  <si>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</si>
  <si>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</si>
  <si>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</si>
  <si>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</si>
  <si>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</si>
  <si>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</si>
  <si>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</si>
  <si>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</si>
  <si>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</si>
  <si>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</si>
  <si>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</si>
  <si>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</si>
  <si>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</si>
  <si>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</si>
  <si>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</si>
  <si>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</si>
  <si>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</si>
  <si>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</si>
  <si>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</si>
  <si>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</si>
  <si>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</si>
  <si>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</si>
  <si>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</si>
  <si>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</si>
  <si>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</si>
  <si>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</si>
  <si>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</si>
  <si>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</si>
  <si>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</si>
  <si>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</si>
  <si>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</si>
  <si>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</si>
  <si>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</si>
  <si>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</si>
  <si>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</si>
  <si>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</si>
  <si>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</si>
  <si>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</si>
  <si>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</si>
  <si>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</si>
  <si>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</si>
  <si>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</si>
  <si>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</si>
  <si>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</si>
  <si>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</si>
  <si>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</si>
  <si>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</si>
  <si>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</si>
  <si>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</si>
  <si>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</si>
  <si>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</si>
  <si>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</si>
  <si>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</si>
  <si>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</si>
  <si>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</si>
  <si>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</si>
  <si>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</si>
  <si>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</si>
  <si>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</si>
  <si>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</si>
  <si>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</si>
  <si>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</si>
  <si>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</si>
  <si>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</si>
  <si>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</si>
  <si>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</si>
  <si>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</si>
  <si>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</si>
  <si>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</si>
  <si>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</si>
  <si>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</si>
  <si>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</si>
  <si>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</si>
  <si>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</si>
  <si>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</si>
  <si>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</si>
  <si>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</si>
  <si>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</si>
  <si>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</si>
  <si>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</si>
  <si>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</si>
  <si>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</si>
  <si>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</si>
  <si>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</si>
  <si>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</si>
  <si>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</si>
  <si>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</si>
  <si>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</si>
  <si>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</si>
  <si>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</si>
  <si>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</si>
  <si>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</si>
  <si>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</si>
  <si>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</si>
  <si>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</si>
  <si>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</si>
  <si>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</si>
  <si>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</si>
  <si>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</si>
  <si>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</si>
  <si>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</si>
  <si>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</si>
  <si>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</si>
  <si>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</si>
  <si>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</si>
  <si>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</si>
  <si>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</si>
  <si>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</si>
  <si>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</si>
  <si>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</si>
  <si>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</si>
  <si>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</si>
  <si>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</si>
  <si>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</si>
  <si>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</si>
  <si>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</si>
  <si>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</si>
  <si>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</si>
  <si>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</si>
  <si>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</si>
  <si>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</si>
  <si>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</si>
  <si>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</si>
  <si>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</si>
  <si>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</si>
  <si>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</si>
  <si>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</si>
  <si>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</si>
  <si>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</si>
  <si>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</si>
  <si>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</si>
  <si>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</si>
  <si>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</si>
  <si>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</si>
  <si>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</si>
  <si>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</si>
  <si>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</si>
  <si>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</si>
  <si>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</si>
  <si>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</si>
  <si>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</si>
  <si>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</si>
  <si>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</si>
  <si>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</si>
  <si>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</si>
  <si>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</si>
  <si>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</si>
  <si>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</si>
  <si>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</si>
  <si>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</si>
  <si>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</si>
  <si>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</si>
  <si>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</si>
  <si>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</si>
  <si>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</si>
  <si>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</si>
  <si>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</si>
  <si>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</si>
  <si>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</si>
  <si>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</si>
  <si>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</si>
  <si>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</si>
  <si>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</si>
  <si>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</si>
  <si>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</si>
  <si>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</si>
  <si>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</si>
  <si>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</si>
  <si>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</si>
  <si>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</si>
  <si>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</si>
  <si>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</si>
  <si>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</si>
  <si>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</si>
  <si>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</si>
  <si>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</si>
  <si>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</si>
  <si>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</si>
  <si>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</si>
  <si>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</si>
  <si>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</si>
  <si>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</si>
  <si>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</si>
  <si>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</si>
  <si>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</si>
  <si>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</si>
  <si>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</si>
  <si>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</si>
  <si>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</si>
  <si>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</si>
  <si>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</si>
  <si>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</si>
  <si>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</si>
  <si>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</si>
  <si>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</si>
  <si>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</si>
  <si>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</si>
  <si>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</si>
  <si>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</si>
  <si>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</si>
  <si>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</si>
  <si>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</si>
  <si>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</si>
  <si>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</si>
  <si>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</si>
  <si>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</si>
  <si>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</si>
  <si>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</si>
  <si>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</si>
  <si>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</si>
  <si>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</si>
  <si>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</si>
  <si>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</si>
  <si>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</si>
  <si>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</si>
  <si>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</si>
  <si>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</si>
  <si>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</si>
  <si>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</si>
  <si>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</si>
  <si>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</si>
  <si>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</si>
  <si>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</si>
  <si>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</si>
  <si>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</si>
  <si>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</si>
  <si>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</si>
  <si>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</si>
  <si>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</si>
  <si>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</si>
  <si>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</si>
  <si>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</si>
  <si>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</si>
  <si>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</si>
  <si>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</si>
  <si>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</si>
  <si>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</si>
  <si>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</si>
  <si>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</si>
  <si>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</si>
  <si>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</si>
  <si>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</si>
  <si>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</si>
  <si>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</si>
  <si>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</si>
  <si>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</si>
  <si>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</si>
  <si>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</si>
  <si>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</si>
  <si>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</si>
  <si>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</si>
  <si>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</si>
  <si>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</si>
  <si>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</si>
  <si>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</si>
  <si>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</si>
  <si>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</si>
  <si>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</si>
  <si>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</si>
  <si>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</si>
  <si>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</si>
  <si>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</si>
  <si>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</si>
  <si>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</si>
  <si>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</si>
  <si>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</si>
  <si>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</si>
  <si>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</si>
  <si>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</si>
  <si>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</si>
  <si>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</si>
  <si>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</si>
  <si>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</si>
  <si>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</si>
  <si>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</si>
  <si>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</si>
  <si>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</si>
  <si>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</si>
  <si>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</si>
  <si>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</si>
  <si>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</si>
  <si>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</si>
  <si>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</si>
  <si>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</si>
  <si>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</si>
  <si>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</si>
  <si>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</si>
  <si>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</si>
  <si>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</si>
  <si>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</si>
  <si>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</si>
  <si>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</si>
  <si>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</si>
  <si>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</si>
  <si>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</si>
  <si>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</si>
  <si>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</si>
  <si>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</si>
  <si>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</si>
  <si>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</si>
  <si>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</si>
  <si>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</si>
  <si>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</si>
  <si>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</si>
  <si>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</si>
  <si>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</si>
  <si>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</si>
  <si>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</si>
  <si>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</si>
  <si>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</si>
  <si>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</si>
  <si>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</si>
  <si>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</si>
  <si>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</si>
  <si>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</si>
  <si>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</si>
  <si>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</si>
  <si>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</si>
  <si>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</si>
  <si>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</si>
  <si>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</si>
  <si>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</si>
  <si>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</si>
  <si>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</si>
  <si>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</si>
  <si>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</si>
  <si>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</si>
  <si>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</si>
  <si>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</si>
  <si>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</si>
  <si>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</si>
  <si>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</si>
  <si>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</si>
  <si>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</si>
  <si>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</si>
  <si>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</si>
  <si>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</si>
  <si>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</si>
  <si>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</si>
  <si>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</si>
  <si>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</si>
  <si>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</si>
  <si>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</si>
  <si>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</si>
  <si>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</si>
  <si>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</si>
  <si>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</si>
  <si>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</si>
  <si>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</si>
  <si>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</si>
  <si>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</si>
  <si>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</si>
  <si>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</si>
  <si>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</si>
  <si>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</si>
  <si>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</si>
  <si>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</si>
  <si>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</si>
  <si>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</si>
  <si>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</si>
  <si>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</si>
  <si>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</si>
  <si>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</si>
  <si>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</si>
  <si>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</si>
  <si>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</si>
  <si>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</si>
  <si>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</si>
  <si>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</si>
  <si>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</si>
  <si>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</si>
  <si>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</si>
  <si>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</si>
  <si>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</si>
  <si>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</si>
  <si>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</si>
  <si>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</si>
  <si>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</si>
  <si>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</si>
  <si>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</si>
  <si>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</si>
  <si>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</si>
  <si>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</si>
  <si>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</si>
  <si>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</si>
  <si>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</si>
  <si>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</si>
  <si>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</si>
  <si>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</si>
  <si>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</si>
  <si>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</si>
  <si>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</si>
  <si>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</si>
  <si>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</si>
  <si>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</si>
  <si>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</si>
  <si>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</si>
  <si>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</si>
  <si>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</si>
  <si>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</si>
  <si>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</si>
  <si>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</si>
  <si>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</si>
  <si>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</si>
  <si>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</si>
  <si>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</si>
  <si>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</si>
  <si>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</si>
  <si>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</si>
  <si>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</si>
  <si>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</si>
  <si>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</si>
  <si>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</si>
  <si>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</si>
  <si>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</si>
  <si>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</si>
  <si>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</si>
  <si>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</si>
  <si>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</si>
  <si>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</si>
  <si>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</si>
  <si>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</si>
  <si>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</si>
  <si>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</si>
  <si>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</si>
  <si>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</si>
  <si>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</si>
  <si>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</si>
  <si>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</si>
  <si>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</si>
  <si>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</si>
  <si>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</si>
  <si>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</si>
  <si>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</si>
  <si>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</si>
  <si>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</si>
  <si>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</si>
  <si>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</si>
  <si>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</si>
  <si>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</si>
  <si>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</si>
  <si>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</si>
  <si>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</si>
  <si>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</si>
  <si>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</si>
  <si>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</si>
  <si>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</si>
  <si>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</si>
  <si>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</si>
  <si>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</si>
  <si>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</si>
  <si>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</si>
  <si>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</si>
  <si>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</si>
  <si>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</si>
  <si>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</si>
  <si>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</si>
  <si>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</si>
  <si>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</si>
  <si>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</si>
  <si>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</si>
  <si>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</si>
  <si>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</si>
  <si>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</si>
  <si>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</si>
  <si>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</si>
  <si>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</si>
  <si>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</si>
  <si>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</si>
  <si>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</si>
  <si>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</si>
  <si>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</si>
  <si>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</si>
  <si>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</si>
  <si>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</si>
  <si>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</si>
  <si>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</si>
  <si>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</si>
  <si>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</si>
  <si>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</si>
  <si>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</si>
  <si>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</si>
  <si>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</si>
  <si>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</si>
  <si>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</si>
  <si>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</si>
  <si>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</si>
  <si>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</si>
  <si>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</si>
  <si>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</si>
  <si>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</si>
  <si>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</si>
  <si>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</si>
  <si>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</si>
  <si>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</si>
  <si>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</si>
  <si>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</si>
  <si>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</si>
  <si>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</si>
  <si>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</si>
  <si>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</si>
  <si>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</si>
  <si>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</si>
  <si>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</si>
  <si>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</si>
  <si>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</si>
  <si>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</si>
  <si>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</si>
  <si>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</si>
  <si>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</si>
  <si>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</si>
  <si>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</si>
  <si>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</si>
  <si>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</si>
  <si>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</si>
  <si>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</si>
  <si>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</si>
  <si>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</si>
  <si>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</si>
  <si>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</si>
  <si>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</si>
  <si>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</si>
  <si>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</si>
  <si>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</si>
  <si>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</si>
  <si>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</si>
  <si>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</si>
  <si>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</si>
  <si>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</si>
  <si>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</si>
  <si>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</si>
  <si>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</si>
  <si>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</si>
  <si>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</si>
  <si>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</si>
  <si>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</si>
  <si>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</si>
  <si>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</si>
  <si>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</si>
  <si>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</si>
  <si>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</si>
  <si>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</si>
  <si>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</si>
  <si>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</si>
  <si>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</si>
  <si>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</si>
  <si>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</si>
  <si>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</si>
  <si>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</si>
  <si>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</si>
  <si>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</si>
  <si>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</si>
  <si>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</si>
  <si>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</si>
  <si>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</si>
  <si>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</si>
  <si>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</si>
  <si>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</si>
  <si>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</si>
  <si>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</si>
  <si>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</si>
  <si>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</si>
  <si>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</si>
  <si>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</si>
  <si>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</si>
  <si>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</si>
  <si>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</si>
  <si>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</si>
  <si>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</si>
  <si>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</si>
  <si>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</si>
  <si>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</si>
  <si>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</si>
  <si>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</si>
  <si>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</si>
  <si>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</si>
  <si>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</si>
  <si>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</si>
  <si>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</si>
  <si>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</si>
  <si>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</si>
  <si>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</si>
  <si>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</si>
  <si>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</si>
  <si>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</si>
  <si>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</si>
  <si>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</si>
  <si>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</si>
  <si>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</si>
  <si>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</si>
  <si>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</si>
  <si>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</si>
  <si>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</si>
  <si>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</si>
  <si>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</si>
  <si>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</si>
  <si>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</si>
  <si>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</si>
  <si>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</si>
  <si>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</si>
  <si>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</si>
  <si>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</si>
  <si>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</si>
  <si>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</si>
  <si>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</si>
  <si>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</si>
  <si>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</si>
  <si>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</si>
  <si>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</si>
  <si>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</si>
  <si>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</si>
  <si>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</si>
  <si>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</si>
  <si>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</si>
  <si>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</si>
  <si>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</si>
  <si>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</si>
  <si>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</si>
  <si>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</si>
  <si>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</si>
  <si>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</si>
  <si>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</si>
  <si>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</si>
  <si>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</si>
  <si>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</si>
  <si>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</si>
  <si>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</si>
  <si>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</si>
  <si>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</si>
  <si>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</si>
  <si>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</si>
  <si>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</si>
  <si>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</si>
  <si>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</si>
  <si>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</si>
  <si>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</si>
  <si>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</si>
  <si>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</si>
  <si>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</si>
  <si>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</si>
  <si>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</si>
  <si>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</si>
  <si>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</si>
  <si>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</si>
  <si>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</si>
  <si>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</si>
  <si>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</si>
  <si>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</si>
  <si>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</si>
  <si>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</si>
  <si>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</si>
  <si>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</si>
  <si>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</si>
  <si>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</si>
  <si>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</si>
  <si>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</si>
  <si>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</si>
  <si>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</si>
  <si>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</si>
  <si>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</si>
  <si>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</si>
  <si>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</si>
  <si>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</si>
  <si>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</si>
  <si>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</si>
  <si>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</si>
  <si>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</si>
  <si>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</si>
  <si>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</si>
  <si>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</si>
  <si>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</si>
  <si>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</si>
  <si>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</si>
  <si>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</si>
  <si>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</si>
  <si>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</si>
  <si>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</si>
  <si>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</si>
  <si>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</si>
  <si>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</si>
  <si>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</si>
  <si>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</si>
  <si>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</si>
  <si>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</si>
  <si>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</si>
  <si>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</si>
  <si>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</si>
  <si>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</si>
  <si>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</si>
  <si>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</si>
  <si>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</si>
  <si>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</si>
  <si>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</si>
  <si>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</si>
  <si>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</si>
  <si>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</si>
  <si>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</si>
  <si>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</si>
  <si>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</si>
  <si>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</si>
  <si>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</si>
  <si>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</si>
  <si>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</si>
  <si>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</si>
  <si>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</si>
  <si>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</si>
  <si>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</si>
  <si>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</si>
  <si>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</si>
  <si>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</si>
  <si>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</si>
  <si>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</si>
  <si>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</si>
  <si>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</si>
  <si>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</si>
  <si>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</si>
  <si>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</si>
  <si>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</si>
  <si>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</si>
  <si>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</si>
  <si>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</si>
  <si>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</si>
  <si>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</si>
  <si>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</si>
  <si>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</si>
  <si>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</si>
  <si>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</si>
  <si>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</si>
  <si>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</si>
  <si>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</si>
  <si>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</si>
  <si>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</si>
  <si>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</si>
  <si>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</si>
  <si>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</si>
  <si>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</si>
  <si>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</si>
  <si>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</si>
  <si>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</si>
  <si>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</si>
  <si>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</si>
  <si>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</si>
  <si>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</si>
  <si>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</si>
  <si>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</si>
  <si>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</si>
  <si>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</si>
  <si>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</si>
  <si>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</si>
  <si>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</si>
  <si>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</si>
  <si>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</si>
  <si>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</si>
  <si>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</si>
  <si>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</si>
  <si>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</si>
  <si>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</si>
  <si>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</si>
  <si>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</si>
  <si>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</si>
  <si>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</si>
  <si>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</si>
  <si>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</si>
  <si>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</si>
  <si>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</si>
  <si>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</si>
  <si>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</si>
  <si>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</si>
  <si>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</si>
  <si>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</si>
  <si>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</si>
  <si>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</si>
  <si>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</si>
  <si>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</si>
  <si>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</si>
  <si>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</si>
  <si>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</si>
  <si>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</si>
  <si>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</si>
  <si>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</si>
  <si>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</si>
  <si>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</si>
  <si>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</si>
  <si>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</si>
  <si>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</si>
  <si>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</si>
  <si>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</si>
  <si>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</si>
  <si>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</si>
  <si>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</si>
  <si>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</si>
  <si>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</si>
  <si>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</si>
  <si>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</si>
  <si>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</si>
  <si>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</si>
  <si>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</si>
  <si>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</si>
  <si>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</si>
  <si>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</si>
  <si>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</si>
  <si>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</si>
  <si>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</si>
  <si>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</si>
  <si>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</si>
  <si>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</si>
  <si>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</si>
  <si>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</si>
  <si>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</si>
  <si>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</si>
  <si>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</si>
  <si>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</si>
  <si>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</si>
  <si>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</si>
  <si>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</si>
  <si>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</si>
  <si>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</si>
  <si>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</si>
  <si>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</si>
  <si>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</si>
  <si>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</si>
  <si>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</si>
  <si>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</si>
  <si>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</si>
  <si>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</si>
  <si>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</si>
  <si>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</si>
  <si>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</si>
  <si>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</si>
  <si>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</si>
  <si>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</si>
  <si>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</si>
  <si>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</si>
  <si>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</si>
  <si>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</si>
  <si>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</si>
  <si>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</si>
  <si>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</si>
  <si>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</si>
  <si>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</si>
  <si>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</si>
  <si>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</si>
  <si>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</si>
  <si>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</si>
  <si>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</si>
  <si>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</si>
  <si>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</si>
  <si>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</si>
  <si>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</si>
  <si>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</si>
  <si>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</si>
  <si>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</si>
  <si>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</si>
  <si>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</si>
  <si>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</si>
  <si>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</si>
  <si>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</si>
  <si>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</si>
  <si>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</si>
  <si>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</si>
  <si>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</si>
  <si>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</si>
  <si>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</si>
  <si>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</si>
  <si>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</si>
  <si>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</si>
  <si>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</si>
  <si>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31651495</t>
  </si>
  <si>
    <t>КУРГАНСКАЯ ГОСУДАРСТВЕННАЯ СЕЛЬСКОХОЗЯЙСТВЕННАЯ АКАДЕМИЯ ИМЕНИ Т.С. МАЛЬЦЕВА - ФИЛИАЛ ФГБОУ ВО "КГУ"</t>
  </si>
  <si>
    <t>4501050909</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</si>
  <si>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</si>
  <si>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</si>
  <si>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</si>
  <si>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</si>
  <si>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</si>
  <si>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</si>
  <si>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</si>
  <si>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</si>
  <si>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</si>
  <si>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</si>
  <si>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</si>
  <si>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</si>
  <si>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</si>
  <si>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</si>
  <si>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</si>
  <si>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</si>
  <si>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</si>
  <si>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</si>
  <si>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</si>
  <si>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</si>
  <si>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</si>
  <si>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</si>
  <si>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</si>
  <si>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</si>
  <si>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</si>
  <si>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</si>
  <si>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</si>
  <si>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</si>
  <si>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</si>
  <si>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</si>
  <si>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</si>
  <si>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</si>
  <si>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</si>
  <si>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</si>
  <si>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</si>
  <si>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</si>
  <si>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</si>
  <si>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</si>
  <si>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</si>
  <si>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</si>
  <si>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</si>
  <si>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</si>
  <si>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</si>
  <si>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</si>
  <si>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</si>
  <si>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</si>
  <si>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</si>
  <si>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</si>
  <si>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</si>
  <si>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26425850</t>
  </si>
  <si>
    <t>МП "СПЕЦАВТОТРАНС"</t>
  </si>
  <si>
    <t>4502018094</t>
  </si>
  <si>
    <t>24-04-2006 00:00:00</t>
  </si>
  <si>
    <t>26373030</t>
  </si>
  <si>
    <t>МП Далматовского муниципального округа «Песчано-Колединское ЖКХ»</t>
  </si>
  <si>
    <t>4506006396</t>
  </si>
  <si>
    <t>11-03-2006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</si>
  <si>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</si>
  <si>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</si>
  <si>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</si>
  <si>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</si>
  <si>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27220952</t>
  </si>
  <si>
    <t>МУП  Администрации Притобольного района "Притоболье"</t>
  </si>
  <si>
    <t>4518019632</t>
  </si>
  <si>
    <t>01-02-2023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</si>
  <si>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</si>
  <si>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</si>
  <si>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</si>
  <si>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</si>
  <si>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</si>
  <si>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</si>
  <si>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</si>
  <si>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</si>
  <si>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</si>
  <si>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</si>
  <si>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</si>
  <si>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</si>
  <si>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</si>
  <si>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</si>
  <si>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</si>
  <si>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</si>
  <si>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</si>
  <si>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</si>
  <si>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</si>
  <si>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</si>
  <si>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</si>
  <si>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</si>
  <si>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</si>
  <si>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</si>
  <si>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</si>
  <si>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</si>
  <si>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</si>
  <si>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</si>
  <si>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</si>
  <si>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26357408</t>
  </si>
  <si>
    <t>Муниципальное предприятие Далматовского района «Теплоэнергия»</t>
  </si>
  <si>
    <t>4506004631</t>
  </si>
  <si>
    <t>14-08-2002 00:00:00</t>
  </si>
  <si>
    <t>26464281</t>
  </si>
  <si>
    <t>Муниципальное предприятие Уксянского сельсовета "Уксянское ЖКХ"</t>
  </si>
  <si>
    <t>4506005970</t>
  </si>
  <si>
    <t>01-06-2004 00:00:00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</si>
  <si>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</si>
  <si>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</si>
  <si>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</si>
  <si>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</si>
  <si>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</si>
  <si>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</si>
  <si>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</si>
  <si>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</si>
  <si>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</si>
  <si>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</si>
  <si>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</si>
  <si>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</si>
  <si>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</si>
  <si>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</si>
  <si>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</si>
  <si>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</si>
  <si>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</si>
  <si>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</si>
  <si>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</si>
  <si>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</si>
  <si>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</si>
  <si>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</si>
  <si>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</si>
  <si>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</si>
  <si>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</si>
  <si>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</si>
  <si>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</si>
  <si>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</si>
  <si>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</si>
  <si>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</si>
  <si>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</si>
  <si>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</si>
  <si>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</si>
  <si>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</si>
  <si>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</si>
  <si>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</si>
  <si>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</si>
  <si>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</si>
  <si>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</si>
  <si>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</si>
  <si>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</si>
  <si>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</si>
  <si>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</si>
  <si>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</si>
  <si>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</si>
  <si>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</si>
  <si>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</si>
  <si>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</si>
  <si>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</si>
  <si>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</si>
  <si>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</si>
  <si>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</si>
  <si>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</si>
  <si>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</si>
  <si>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</si>
  <si>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</si>
  <si>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</si>
  <si>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</si>
  <si>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</si>
  <si>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</si>
  <si>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</si>
  <si>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</si>
  <si>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</si>
  <si>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</si>
  <si>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</si>
  <si>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</si>
  <si>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</si>
  <si>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</si>
  <si>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</si>
  <si>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</si>
  <si>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</si>
  <si>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</si>
  <si>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</si>
  <si>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</si>
  <si>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</si>
  <si>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</si>
  <si>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</si>
  <si>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</si>
  <si>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</si>
  <si>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</si>
  <si>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</si>
  <si>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</si>
  <si>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</si>
  <si>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</si>
  <si>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</si>
  <si>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</si>
  <si>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</si>
  <si>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</si>
  <si>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</si>
  <si>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</si>
  <si>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</si>
  <si>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</si>
  <si>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</si>
  <si>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</si>
  <si>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</si>
  <si>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</si>
  <si>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</si>
  <si>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</si>
  <si>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</si>
  <si>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28150178</t>
  </si>
  <si>
    <t>ООО "Пермьэнергосервис"</t>
  </si>
  <si>
    <t>5907048268</t>
  </si>
  <si>
    <t>665801001</t>
  </si>
  <si>
    <t>10-05-2023 00:00:00</t>
  </si>
  <si>
    <t>31624504</t>
  </si>
  <si>
    <t>ООО "Промэкология"</t>
  </si>
  <si>
    <t>4524009417</t>
  </si>
  <si>
    <t>05-12-2014 00:00:00</t>
  </si>
  <si>
    <t>30990463</t>
  </si>
  <si>
    <t>ООО "РМЦ"</t>
  </si>
  <si>
    <t>4501107619</t>
  </si>
  <si>
    <t>18-03-2004 00:00:00</t>
  </si>
  <si>
    <t>31196526</t>
  </si>
  <si>
    <t>ООО "СПЕКТР"</t>
  </si>
  <si>
    <t>7451326520</t>
  </si>
  <si>
    <t>745101001</t>
  </si>
  <si>
    <t>29-06-2023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</si>
  <si>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</si>
  <si>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</si>
  <si>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</si>
  <si>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</si>
  <si>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</si>
  <si>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</si>
  <si>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</si>
  <si>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</si>
  <si>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</si>
  <si>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</si>
  <si>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</si>
  <si>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</si>
  <si>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</si>
  <si>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</si>
  <si>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</si>
  <si>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</si>
  <si>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</si>
  <si>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</si>
  <si>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</si>
  <si>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</si>
  <si>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</si>
  <si>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</si>
  <si>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</si>
  <si>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</si>
  <si>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</si>
  <si>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</si>
  <si>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</si>
  <si>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</si>
  <si>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</si>
  <si>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</si>
  <si>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</si>
  <si>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</si>
  <si>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</si>
  <si>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</si>
  <si>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</si>
  <si>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</si>
  <si>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</si>
  <si>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</si>
  <si>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</si>
  <si>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</si>
  <si>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</si>
  <si>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</si>
  <si>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</si>
  <si>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</si>
  <si>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</si>
  <si>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</si>
  <si>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</si>
  <si>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</si>
  <si>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</si>
  <si>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</si>
  <si>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</si>
  <si>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</si>
  <si>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</si>
  <si>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</si>
  <si>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</si>
  <si>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</si>
  <si>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</si>
  <si>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</si>
  <si>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</si>
  <si>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</si>
  <si>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</si>
  <si>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</si>
  <si>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</si>
  <si>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</si>
  <si>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</si>
  <si>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</si>
  <si>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</si>
  <si>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</si>
  <si>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</si>
  <si>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</si>
  <si>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</si>
  <si>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</si>
  <si>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</si>
  <si>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</si>
  <si>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</si>
  <si>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</si>
  <si>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</si>
  <si>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</si>
  <si>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</si>
  <si>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</si>
  <si>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</si>
  <si>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</si>
  <si>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</si>
  <si>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</si>
  <si>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</si>
  <si>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</si>
  <si>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</si>
  <si>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</si>
  <si>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</si>
  <si>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</si>
  <si>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</si>
  <si>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</si>
  <si>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</si>
  <si>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</si>
  <si>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</si>
  <si>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</si>
  <si>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</si>
  <si>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</si>
  <si>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</si>
  <si>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</si>
  <si>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</si>
  <si>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</si>
  <si>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</si>
  <si>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</si>
  <si>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</si>
  <si>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</si>
  <si>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</si>
  <si>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</si>
  <si>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</si>
  <si>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</si>
  <si>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</si>
  <si>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</si>
  <si>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</si>
  <si>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</si>
  <si>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</si>
  <si>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</si>
  <si>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</si>
  <si>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</si>
  <si>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</si>
  <si>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</si>
  <si>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</si>
  <si>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</si>
  <si>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</si>
  <si>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</si>
  <si>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</si>
  <si>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</si>
  <si>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</si>
  <si>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</si>
  <si>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</si>
  <si>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</si>
  <si>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</si>
  <si>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</si>
  <si>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</si>
  <si>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</si>
  <si>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</si>
  <si>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</si>
  <si>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</si>
  <si>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</si>
  <si>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</si>
  <si>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</si>
  <si>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</si>
  <si>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</si>
  <si>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</si>
  <si>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</si>
  <si>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</si>
  <si>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</si>
  <si>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</si>
  <si>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</si>
  <si>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</si>
  <si>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</si>
  <si>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</si>
  <si>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</si>
  <si>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</si>
  <si>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</si>
  <si>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</si>
  <si>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</si>
  <si>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</si>
  <si>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27361322</t>
  </si>
  <si>
    <t>Общество с ограниченной ответственностью "Энергосервис"</t>
  </si>
  <si>
    <t>4505200827</t>
  </si>
  <si>
    <t>12-04-2011 00:00:00</t>
  </si>
  <si>
    <t>23-06-2023 00:00:00</t>
  </si>
  <si>
    <t>26413929</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</si>
  <si>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</si>
  <si>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</si>
  <si>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</si>
  <si>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</si>
  <si>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</si>
  <si>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</si>
  <si>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</si>
  <si>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</si>
  <si>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</si>
  <si>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</si>
  <si>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</si>
  <si>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</si>
  <si>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</si>
  <si>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</si>
  <si>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</si>
  <si>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</si>
  <si>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</si>
  <si>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</si>
  <si>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</si>
  <si>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</si>
  <si>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</si>
  <si>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</si>
  <si>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</si>
  <si>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</si>
  <si>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</si>
  <si>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</si>
  <si>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</si>
  <si>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</si>
  <si>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</si>
  <si>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</si>
  <si>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</si>
  <si>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</si>
  <si>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</si>
  <si>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</si>
  <si>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28981394</t>
  </si>
  <si>
    <t>ПАО "Курганмашзавод"</t>
  </si>
  <si>
    <t>4501008142</t>
  </si>
  <si>
    <t>785050001</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</si>
  <si>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</si>
  <si>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</si>
  <si>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</si>
  <si>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</si>
  <si>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</si>
  <si>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</si>
  <si>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</si>
  <si>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</si>
  <si>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</si>
  <si>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</si>
  <si>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</si>
  <si>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</si>
  <si>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</si>
  <si>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</si>
  <si>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</si>
  <si>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</si>
  <si>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31642151</t>
  </si>
  <si>
    <t>ФГБОУ ВО «Курганский государственный университет»</t>
  </si>
  <si>
    <t>09-10-2002 00:00:00</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</si>
  <si>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</si>
  <si>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</si>
  <si>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</si>
  <si>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</si>
  <si>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</si>
  <si>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</si>
  <si>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</si>
  <si>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</si>
  <si>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</si>
  <si>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</si>
  <si>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</si>
  <si>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</si>
  <si>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</si>
  <si>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</si>
  <si>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</si>
  <si>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</si>
  <si>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</si>
  <si>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</si>
  <si>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</si>
  <si>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</si>
  <si>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</si>
  <si>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</si>
  <si>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</si>
  <si>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</si>
  <si>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</si>
  <si>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</si>
  <si>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</si>
  <si>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</si>
  <si>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</si>
  <si>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</si>
  <si>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</si>
  <si>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</si>
  <si>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</si>
  <si>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</si>
  <si>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</si>
  <si>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</si>
  <si>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</si>
  <si>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</si>
  <si>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</si>
  <si>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</si>
  <si>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</si>
  <si>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</si>
  <si>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</si>
  <si>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</si>
  <si>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</si>
  <si>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</si>
  <si>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</si>
  <si>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</si>
  <si>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</si>
  <si>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</si>
  <si>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</si>
  <si>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</si>
  <si>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</si>
  <si>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</si>
  <si>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ГБОУ СПО "Курганский государственный колледж"</t>
  </si>
  <si>
    <t>4501014964</t>
  </si>
  <si>
    <t>28873209</t>
  </si>
  <si>
    <t>ГБУ "Куртамышский ПНИ"</t>
  </si>
  <si>
    <t>4511008247</t>
  </si>
  <si>
    <t>31161747</t>
  </si>
  <si>
    <t>ГБУ "Санаторий "Озеро Горькое"</t>
  </si>
  <si>
    <t>4525002012</t>
  </si>
  <si>
    <t>31593668</t>
  </si>
  <si>
    <t>ИП Ибрагимова О.В.</t>
  </si>
  <si>
    <t>452502130779</t>
  </si>
  <si>
    <t>05-05-2021 00:00:00</t>
  </si>
  <si>
    <t>08-02-2023 00:00:00</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</si>
  <si>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</si>
  <si>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</si>
  <si>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</si>
  <si>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</si>
  <si>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</si>
  <si>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</si>
  <si>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</si>
  <si>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</si>
  <si>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</si>
  <si>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</si>
  <si>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</si>
  <si>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</si>
  <si>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</si>
  <si>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</si>
  <si>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</si>
  <si>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</si>
  <si>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</si>
  <si>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</si>
  <si>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</si>
  <si>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</si>
  <si>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</si>
  <si>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</si>
  <si>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</si>
  <si>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МУНИЦИПАЛЬНОЕ ПРЕДПРИЯТИЕ ДАЛМАТОВСКОГО РАЙОНА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</si>
  <si>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</si>
  <si>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</si>
  <si>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</si>
  <si>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</si>
  <si>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</si>
  <si>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</si>
  <si>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</si>
  <si>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</si>
  <si>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</si>
  <si>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</si>
  <si>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</si>
  <si>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</si>
  <si>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</si>
  <si>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</si>
  <si>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</si>
  <si>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29646202</t>
  </si>
  <si>
    <t>МУП "Краснозвездинское ЖКХ"</t>
  </si>
  <si>
    <t>4502029280</t>
  </si>
  <si>
    <t>01-11-2023 00:00:00</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</si>
  <si>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</si>
  <si>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</si>
  <si>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</si>
  <si>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</si>
  <si>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</si>
  <si>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</si>
  <si>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</si>
  <si>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</si>
  <si>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</si>
  <si>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</si>
  <si>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</si>
  <si>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</si>
  <si>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</si>
  <si>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</si>
  <si>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</si>
  <si>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</si>
  <si>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</si>
  <si>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</si>
  <si>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</si>
  <si>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</si>
  <si>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</si>
  <si>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</si>
  <si>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</si>
  <si>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</si>
  <si>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</si>
  <si>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</si>
  <si>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</si>
  <si>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</si>
  <si>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</si>
  <si>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28985480</t>
  </si>
  <si>
    <t>ООО "Аква сервис"</t>
  </si>
  <si>
    <t>4525066707</t>
  </si>
  <si>
    <t>08-11-2023 00:00:00</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</si>
  <si>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</si>
  <si>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</si>
  <si>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</si>
  <si>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</si>
  <si>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</si>
  <si>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</si>
  <si>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</si>
  <si>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</si>
  <si>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</si>
  <si>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</si>
  <si>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</si>
  <si>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</si>
  <si>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</si>
  <si>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</si>
  <si>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</si>
  <si>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</si>
  <si>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</si>
  <si>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</si>
  <si>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</si>
  <si>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</si>
  <si>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</si>
  <si>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</si>
  <si>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</si>
  <si>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</si>
  <si>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</si>
  <si>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</si>
  <si>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</si>
  <si>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</si>
  <si>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</si>
  <si>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</si>
  <si>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</si>
  <si>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</si>
  <si>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</si>
  <si>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</si>
  <si>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</si>
  <si>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</si>
  <si>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</si>
  <si>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</si>
  <si>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</si>
  <si>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</si>
  <si>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</si>
  <si>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</si>
  <si>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</si>
  <si>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</si>
  <si>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</si>
  <si>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</si>
  <si>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</si>
  <si>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</si>
  <si>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</si>
  <si>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</si>
  <si>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</si>
  <si>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</si>
  <si>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</si>
  <si>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</si>
  <si>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</si>
  <si>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</si>
  <si>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</si>
  <si>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31368724</t>
  </si>
  <si>
    <t>МКУ "ОТДЕЛ ЗЕМЕЛЬНО-ИМУЩЕСТВЕННЫХ ОТНОШЕНИЙ"</t>
  </si>
  <si>
    <t>4516009188</t>
  </si>
  <si>
    <t>30-03-2023 00:00:00</t>
  </si>
  <si>
    <t>26546885</t>
  </si>
  <si>
    <t>МУП "Шуховский полигон ТБО"</t>
  </si>
  <si>
    <t>4501144681</t>
  </si>
  <si>
    <t>29-09-2008 00:00:00</t>
  </si>
  <si>
    <t>27708312</t>
  </si>
  <si>
    <t>ООО "Варгашинский полигон"</t>
  </si>
  <si>
    <t>4501171710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</si>
  <si>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</si>
  <si>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</si>
  <si>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</si>
  <si>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</si>
  <si>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</si>
  <si>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</si>
  <si>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</si>
  <si>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</si>
  <si>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</si>
  <si>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</si>
  <si>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</si>
  <si>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</si>
  <si>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</si>
  <si>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</si>
  <si>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</si>
  <si>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</si>
  <si>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</si>
  <si>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</si>
  <si>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</si>
  <si>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</si>
  <si>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</si>
  <si>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</si>
  <si>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</si>
  <si>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</si>
  <si>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</si>
  <si>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</si>
  <si>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</si>
  <si>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</si>
  <si>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</si>
  <si>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</si>
  <si>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</si>
  <si>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</si>
  <si>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</si>
  <si>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</si>
  <si>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</si>
  <si>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</si>
  <si>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</si>
  <si>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Альменевский муниципальный район</t>
  </si>
  <si>
    <t>37602000</t>
  </si>
  <si>
    <t>муниципальный район</t>
  </si>
  <si>
    <t>Альменевское</t>
  </si>
  <si>
    <t>37602404</t>
  </si>
  <si>
    <t>сельское поселение</t>
  </si>
  <si>
    <t>Бороздинское</t>
  </si>
  <si>
    <t>37602408</t>
  </si>
  <si>
    <t>Иванковское</t>
  </si>
  <si>
    <t>37602412</t>
  </si>
  <si>
    <t>Казенское</t>
  </si>
  <si>
    <t>37602416</t>
  </si>
  <si>
    <t>Малышевское</t>
  </si>
  <si>
    <t>37602418</t>
  </si>
  <si>
    <t>Парамоновское</t>
  </si>
  <si>
    <t>37602420</t>
  </si>
  <si>
    <t>Рыбновское</t>
  </si>
  <si>
    <t>37602426</t>
  </si>
  <si>
    <t>Танрыкуловское</t>
  </si>
  <si>
    <t>37602430</t>
  </si>
  <si>
    <t>Чистовское</t>
  </si>
  <si>
    <t>37602438</t>
  </si>
  <si>
    <t>Шариповское</t>
  </si>
  <si>
    <t>37602442</t>
  </si>
  <si>
    <t>Юламановское</t>
  </si>
  <si>
    <t>37602446</t>
  </si>
  <si>
    <t>Ягоднинское</t>
  </si>
  <si>
    <t>37602451</t>
  </si>
  <si>
    <t>Белозерский муниципальный округ</t>
  </si>
  <si>
    <t>37504000</t>
  </si>
  <si>
    <t>Белозерский муниципальный район</t>
  </si>
  <si>
    <t>37604000</t>
  </si>
  <si>
    <t>Баяракское</t>
  </si>
  <si>
    <t>37604404</t>
  </si>
  <si>
    <t>Белозерское</t>
  </si>
  <si>
    <t>37604408</t>
  </si>
  <si>
    <t>Боровлянское</t>
  </si>
  <si>
    <t>37604413</t>
  </si>
  <si>
    <t>Боровское</t>
  </si>
  <si>
    <t>37604417</t>
  </si>
  <si>
    <t>Вагинское</t>
  </si>
  <si>
    <t>37604422</t>
  </si>
  <si>
    <t>Зарослинское</t>
  </si>
  <si>
    <t>37604424</t>
  </si>
  <si>
    <t>Зюзинское</t>
  </si>
  <si>
    <t>37604426</t>
  </si>
  <si>
    <t>Камаганское</t>
  </si>
  <si>
    <t>37604430</t>
  </si>
  <si>
    <t>Нижнетобольное</t>
  </si>
  <si>
    <t>37604442</t>
  </si>
  <si>
    <t>Новодостоваловское</t>
  </si>
  <si>
    <t>37604445</t>
  </si>
  <si>
    <t>Памятинское</t>
  </si>
  <si>
    <t>37604449</t>
  </si>
  <si>
    <t>Першинское</t>
  </si>
  <si>
    <t>37604452</t>
  </si>
  <si>
    <t>Пьянковское</t>
  </si>
  <si>
    <t>37604455</t>
  </si>
  <si>
    <t>Речкинское</t>
  </si>
  <si>
    <t>37604460</t>
  </si>
  <si>
    <t>Рычковское</t>
  </si>
  <si>
    <t>37604463</t>
  </si>
  <si>
    <t>Светлодольское</t>
  </si>
  <si>
    <t>37604466</t>
  </si>
  <si>
    <t>Скатинское</t>
  </si>
  <si>
    <t>37604470</t>
  </si>
  <si>
    <t>Скопинское</t>
  </si>
  <si>
    <t>37604475</t>
  </si>
  <si>
    <t>37604480</t>
  </si>
  <si>
    <t>Варгашинский муниципальный округ</t>
  </si>
  <si>
    <t>37506000</t>
  </si>
  <si>
    <t>Варгашинский муниципальный район</t>
  </si>
  <si>
    <t>37606000</t>
  </si>
  <si>
    <t>Барашковское</t>
  </si>
  <si>
    <t>37606404</t>
  </si>
  <si>
    <t>Варгашинское</t>
  </si>
  <si>
    <t>37606408</t>
  </si>
  <si>
    <t>Верхнесуерское</t>
  </si>
  <si>
    <t>37606413</t>
  </si>
  <si>
    <t>Дубровинское</t>
  </si>
  <si>
    <t>37606417</t>
  </si>
  <si>
    <t>Дундинское</t>
  </si>
  <si>
    <t>37606419</t>
  </si>
  <si>
    <t>Лихачевское</t>
  </si>
  <si>
    <t>37606422</t>
  </si>
  <si>
    <t>Медвежьевское</t>
  </si>
  <si>
    <t>37606426</t>
  </si>
  <si>
    <t>Мостовское</t>
  </si>
  <si>
    <t>37606430</t>
  </si>
  <si>
    <t>Ошурковское</t>
  </si>
  <si>
    <t>37606439</t>
  </si>
  <si>
    <t>Пичугинское</t>
  </si>
  <si>
    <t>37606442</t>
  </si>
  <si>
    <t>Поповское</t>
  </si>
  <si>
    <t>37606446</t>
  </si>
  <si>
    <t>Поселок Варгаши</t>
  </si>
  <si>
    <t>37606151</t>
  </si>
  <si>
    <t>городское поселение, в состав которого входит поселок</t>
  </si>
  <si>
    <t>Просековское</t>
  </si>
  <si>
    <t>37606450</t>
  </si>
  <si>
    <t>Спорновское</t>
  </si>
  <si>
    <t>37606456</t>
  </si>
  <si>
    <t>Строевское</t>
  </si>
  <si>
    <t>37606460</t>
  </si>
  <si>
    <t>Сычевское</t>
  </si>
  <si>
    <t>37606465</t>
  </si>
  <si>
    <t>Терпуговское</t>
  </si>
  <si>
    <t>37606467</t>
  </si>
  <si>
    <t>Уральское</t>
  </si>
  <si>
    <t>37606470</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</si>
  <si>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</si>
  <si>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</si>
  <si>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</si>
  <si>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</si>
  <si>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</si>
  <si>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</si>
  <si>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</si>
  <si>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</si>
  <si>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</si>
  <si>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</si>
  <si>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</si>
  <si>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</si>
  <si>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60</t>
  </si>
  <si>
    <t>Вознесенское</t>
  </si>
  <si>
    <t>37608412</t>
  </si>
  <si>
    <t>61</t>
  </si>
  <si>
    <t>Город Далматово</t>
  </si>
  <si>
    <t>37608101</t>
  </si>
  <si>
    <t>городское поселение, в состав которого входит город</t>
  </si>
  <si>
    <t>62</t>
  </si>
  <si>
    <t>63</t>
  </si>
  <si>
    <t>Затеченское</t>
  </si>
  <si>
    <t>37608415</t>
  </si>
  <si>
    <t>64</t>
  </si>
  <si>
    <t>Ключевское</t>
  </si>
  <si>
    <t>37608420</t>
  </si>
  <si>
    <t>65</t>
  </si>
  <si>
    <t>Крестовское</t>
  </si>
  <si>
    <t>37608426</t>
  </si>
  <si>
    <t>Кривское</t>
  </si>
  <si>
    <t>37608430</t>
  </si>
  <si>
    <t>67</t>
  </si>
  <si>
    <t>Крутихинское</t>
  </si>
  <si>
    <t>37608434</t>
  </si>
  <si>
    <t>Лебяжское</t>
  </si>
  <si>
    <t>37608439</t>
  </si>
  <si>
    <t>69</t>
  </si>
  <si>
    <t>Любимовское</t>
  </si>
  <si>
    <t>37608443</t>
  </si>
  <si>
    <t>70</t>
  </si>
  <si>
    <t>Мясниковское</t>
  </si>
  <si>
    <t>37608446</t>
  </si>
  <si>
    <t>71</t>
  </si>
  <si>
    <t>Нижнеярское</t>
  </si>
  <si>
    <t>37608450</t>
  </si>
  <si>
    <t>72</t>
  </si>
  <si>
    <t>Новопетропавловское</t>
  </si>
  <si>
    <t>37608454</t>
  </si>
  <si>
    <t>73</t>
  </si>
  <si>
    <t>Новосельское</t>
  </si>
  <si>
    <t>37608458</t>
  </si>
  <si>
    <t>74</t>
  </si>
  <si>
    <t>Параткульское</t>
  </si>
  <si>
    <t>37608463</t>
  </si>
  <si>
    <t>75</t>
  </si>
  <si>
    <t>37608467</t>
  </si>
  <si>
    <t>76</t>
  </si>
  <si>
    <t>Песковское</t>
  </si>
  <si>
    <t>37608470</t>
  </si>
  <si>
    <t>77</t>
  </si>
  <si>
    <t>Песчано-Колединское</t>
  </si>
  <si>
    <t>37608474</t>
  </si>
  <si>
    <t>78</t>
  </si>
  <si>
    <t>Смирновское</t>
  </si>
  <si>
    <t>37608478</t>
  </si>
  <si>
    <t>79</t>
  </si>
  <si>
    <t>Тамакульское</t>
  </si>
  <si>
    <t>37608482</t>
  </si>
  <si>
    <t>80</t>
  </si>
  <si>
    <t>Уксянское</t>
  </si>
  <si>
    <t>37608485</t>
  </si>
  <si>
    <t>81</t>
  </si>
  <si>
    <t>Уральцевское</t>
  </si>
  <si>
    <t>37608488</t>
  </si>
  <si>
    <t>82</t>
  </si>
  <si>
    <t>Широковское</t>
  </si>
  <si>
    <t>37608491</t>
  </si>
  <si>
    <t>83</t>
  </si>
  <si>
    <t>Юровское</t>
  </si>
  <si>
    <t>37608494</t>
  </si>
  <si>
    <t>84</t>
  </si>
  <si>
    <t>Яснополянское</t>
  </si>
  <si>
    <t>37608497</t>
  </si>
  <si>
    <t>85</t>
  </si>
  <si>
    <t>Звериноголовский муниципальный округ</t>
  </si>
  <si>
    <t>37509000</t>
  </si>
  <si>
    <t>86</t>
  </si>
  <si>
    <t>Звериноголовский муниципальный район</t>
  </si>
  <si>
    <t>37609000</t>
  </si>
  <si>
    <t>Бугровское</t>
  </si>
  <si>
    <t>37609406</t>
  </si>
  <si>
    <t>87</t>
  </si>
  <si>
    <t>88</t>
  </si>
  <si>
    <t>Звериноголовское</t>
  </si>
  <si>
    <t>37609418</t>
  </si>
  <si>
    <t>89</t>
  </si>
  <si>
    <t>Искровское</t>
  </si>
  <si>
    <t>37609421</t>
  </si>
  <si>
    <t>90</t>
  </si>
  <si>
    <t>Круглянское</t>
  </si>
  <si>
    <t>37609430</t>
  </si>
  <si>
    <t>91</t>
  </si>
  <si>
    <t>Озернинское</t>
  </si>
  <si>
    <t>37609441</t>
  </si>
  <si>
    <t>92</t>
  </si>
  <si>
    <t>Отряд-Алабугское</t>
  </si>
  <si>
    <t>37609445</t>
  </si>
  <si>
    <t>93</t>
  </si>
  <si>
    <t>Прорывинское</t>
  </si>
  <si>
    <t>37609448</t>
  </si>
  <si>
    <t>94</t>
  </si>
  <si>
    <t>Трудовское</t>
  </si>
  <si>
    <t>37609452</t>
  </si>
  <si>
    <t>95</t>
  </si>
  <si>
    <t>Каргапольский муниципальный округ</t>
  </si>
  <si>
    <t>37510000</t>
  </si>
  <si>
    <t>96</t>
  </si>
  <si>
    <t>Каргапольский муниципальный район</t>
  </si>
  <si>
    <t>37610000</t>
  </si>
  <si>
    <t>Банниковское</t>
  </si>
  <si>
    <t>37610404</t>
  </si>
  <si>
    <t>97</t>
  </si>
  <si>
    <t>Бахаревское</t>
  </si>
  <si>
    <t>37610408</t>
  </si>
  <si>
    <t>98</t>
  </si>
  <si>
    <t>Брылинское</t>
  </si>
  <si>
    <t>37610412</t>
  </si>
  <si>
    <t>99</t>
  </si>
  <si>
    <t>Вяткинское</t>
  </si>
  <si>
    <t>37610416</t>
  </si>
  <si>
    <t>100</t>
  </si>
  <si>
    <t>Долговское</t>
  </si>
  <si>
    <t>37610420</t>
  </si>
  <si>
    <t>101</t>
  </si>
  <si>
    <t>Житниковское</t>
  </si>
  <si>
    <t>37610424</t>
  </si>
  <si>
    <t>102</t>
  </si>
  <si>
    <t>Журавлевское</t>
  </si>
  <si>
    <t>37610427</t>
  </si>
  <si>
    <t>103</t>
  </si>
  <si>
    <t>Зауральское</t>
  </si>
  <si>
    <t>37610429</t>
  </si>
  <si>
    <t>104</t>
  </si>
  <si>
    <t>105</t>
  </si>
  <si>
    <t>Майское</t>
  </si>
  <si>
    <t>37610430</t>
  </si>
  <si>
    <t>106</t>
  </si>
  <si>
    <t>Новоиковское</t>
  </si>
  <si>
    <t>37610438</t>
  </si>
  <si>
    <t>107</t>
  </si>
  <si>
    <t>Окуневское</t>
  </si>
  <si>
    <t>37610441</t>
  </si>
  <si>
    <t>108</t>
  </si>
  <si>
    <t>Осиновское</t>
  </si>
  <si>
    <t>37610445</t>
  </si>
  <si>
    <t>109</t>
  </si>
  <si>
    <t>Поселок Каргаполье</t>
  </si>
  <si>
    <t>37610151</t>
  </si>
  <si>
    <t>110</t>
  </si>
  <si>
    <t>Поселок Красный Октябрь</t>
  </si>
  <si>
    <t>37610154</t>
  </si>
  <si>
    <t>111</t>
  </si>
  <si>
    <t>Северное</t>
  </si>
  <si>
    <t>37610447</t>
  </si>
  <si>
    <t>112</t>
  </si>
  <si>
    <t>Соколовское</t>
  </si>
  <si>
    <t>37610448</t>
  </si>
  <si>
    <t>113</t>
  </si>
  <si>
    <t>Сосновское</t>
  </si>
  <si>
    <t>37610452</t>
  </si>
  <si>
    <t>114</t>
  </si>
  <si>
    <t>Тагильское</t>
  </si>
  <si>
    <t>37610455</t>
  </si>
  <si>
    <t>115</t>
  </si>
  <si>
    <t>Твердышское</t>
  </si>
  <si>
    <t>37610460</t>
  </si>
  <si>
    <t>116</t>
  </si>
  <si>
    <t>Усть-Миасское</t>
  </si>
  <si>
    <t>37610464</t>
  </si>
  <si>
    <t>117</t>
  </si>
  <si>
    <t>Чашинское</t>
  </si>
  <si>
    <t>37610468</t>
  </si>
  <si>
    <t>118</t>
  </si>
  <si>
    <t>Катайский муниципальный округ</t>
  </si>
  <si>
    <t>37512000</t>
  </si>
  <si>
    <t>119</t>
  </si>
  <si>
    <t>Катайский муниципальный район</t>
  </si>
  <si>
    <t>37612000</t>
  </si>
  <si>
    <t>Большекасаргульское</t>
  </si>
  <si>
    <t>37612404</t>
  </si>
  <si>
    <t>120</t>
  </si>
  <si>
    <t>37612408</t>
  </si>
  <si>
    <t>121</t>
  </si>
  <si>
    <t>Верхнеключевское</t>
  </si>
  <si>
    <t>37612412</t>
  </si>
  <si>
    <t>122</t>
  </si>
  <si>
    <t>Верхнепесковское</t>
  </si>
  <si>
    <t>37612416</t>
  </si>
  <si>
    <t>123</t>
  </si>
  <si>
    <t>Верхнетеченское</t>
  </si>
  <si>
    <t>37612420</t>
  </si>
  <si>
    <t>124</t>
  </si>
  <si>
    <t>Город Катайск</t>
  </si>
  <si>
    <t>37612101</t>
  </si>
  <si>
    <t>125</t>
  </si>
  <si>
    <t>Зырянское</t>
  </si>
  <si>
    <t>37612424</t>
  </si>
  <si>
    <t>126</t>
  </si>
  <si>
    <t>Ильинское</t>
  </si>
  <si>
    <t>37612428</t>
  </si>
  <si>
    <t>127</t>
  </si>
  <si>
    <t>128</t>
  </si>
  <si>
    <t>Корюковское</t>
  </si>
  <si>
    <t>37612432</t>
  </si>
  <si>
    <t>129</t>
  </si>
  <si>
    <t>Лобановское</t>
  </si>
  <si>
    <t>37612436</t>
  </si>
  <si>
    <t>130</t>
  </si>
  <si>
    <t>Никитинское</t>
  </si>
  <si>
    <t>37612440</t>
  </si>
  <si>
    <t>131</t>
  </si>
  <si>
    <t>Петропавловское</t>
  </si>
  <si>
    <t>37612444</t>
  </si>
  <si>
    <t>132</t>
  </si>
  <si>
    <t>Улугушское</t>
  </si>
  <si>
    <t>37612448</t>
  </si>
  <si>
    <t>133</t>
  </si>
  <si>
    <t>Ушаковское</t>
  </si>
  <si>
    <t>37612452</t>
  </si>
  <si>
    <t>134</t>
  </si>
  <si>
    <t>Шутинское</t>
  </si>
  <si>
    <t>37612456</t>
  </si>
  <si>
    <t>135</t>
  </si>
  <si>
    <t>Шутихинское</t>
  </si>
  <si>
    <t>37612460</t>
  </si>
  <si>
    <t>136</t>
  </si>
  <si>
    <t>Кетовский муниципальный округ</t>
  </si>
  <si>
    <t>37514000</t>
  </si>
  <si>
    <t>137</t>
  </si>
  <si>
    <t>Кетовский муниципальный район</t>
  </si>
  <si>
    <t>37614000</t>
  </si>
  <si>
    <t>Барабинское</t>
  </si>
  <si>
    <t>37614404</t>
  </si>
  <si>
    <t>138</t>
  </si>
  <si>
    <t>Большечаусовское</t>
  </si>
  <si>
    <t>37614408</t>
  </si>
  <si>
    <t>139</t>
  </si>
  <si>
    <t>Введенское</t>
  </si>
  <si>
    <t>37614412</t>
  </si>
  <si>
    <t>140</t>
  </si>
  <si>
    <t>Железнодорожное</t>
  </si>
  <si>
    <t>37614420</t>
  </si>
  <si>
    <t>141</t>
  </si>
  <si>
    <t>Иковское</t>
  </si>
  <si>
    <t>37614424</t>
  </si>
  <si>
    <t>142</t>
  </si>
  <si>
    <t>Каширинское</t>
  </si>
  <si>
    <t>37614428</t>
  </si>
  <si>
    <t>143</t>
  </si>
  <si>
    <t>144</t>
  </si>
  <si>
    <t>Кетовское</t>
  </si>
  <si>
    <t>37614432</t>
  </si>
  <si>
    <t>145</t>
  </si>
  <si>
    <t>Колесниковское</t>
  </si>
  <si>
    <t>37614436</t>
  </si>
  <si>
    <t>146</t>
  </si>
  <si>
    <t>Колташевское</t>
  </si>
  <si>
    <t>37614440</t>
  </si>
  <si>
    <t>147</t>
  </si>
  <si>
    <t>Лесниковское</t>
  </si>
  <si>
    <t>37614444</t>
  </si>
  <si>
    <t>148</t>
  </si>
  <si>
    <t>Марковское</t>
  </si>
  <si>
    <t>37614446</t>
  </si>
  <si>
    <t>149</t>
  </si>
  <si>
    <t>Менщиковское</t>
  </si>
  <si>
    <t>37614448</t>
  </si>
  <si>
    <t>150</t>
  </si>
  <si>
    <t>Митинское</t>
  </si>
  <si>
    <t>37614452</t>
  </si>
  <si>
    <t>151</t>
  </si>
  <si>
    <t>Новосидоровское</t>
  </si>
  <si>
    <t>37614453</t>
  </si>
  <si>
    <t>152</t>
  </si>
  <si>
    <t>Падеринское</t>
  </si>
  <si>
    <t>37614456</t>
  </si>
  <si>
    <t>153</t>
  </si>
  <si>
    <t>Пименовское</t>
  </si>
  <si>
    <t>37614460</t>
  </si>
  <si>
    <t>154</t>
  </si>
  <si>
    <t>Просветское</t>
  </si>
  <si>
    <t>37614464</t>
  </si>
  <si>
    <t>155</t>
  </si>
  <si>
    <t>Раковское</t>
  </si>
  <si>
    <t>37614468</t>
  </si>
  <si>
    <t>156</t>
  </si>
  <si>
    <t>Ровненское</t>
  </si>
  <si>
    <t>37614470</t>
  </si>
  <si>
    <t>157</t>
  </si>
  <si>
    <t>Садовское</t>
  </si>
  <si>
    <t>37614472</t>
  </si>
  <si>
    <t>158</t>
  </si>
  <si>
    <t>Светлополянское</t>
  </si>
  <si>
    <t>37614473</t>
  </si>
  <si>
    <t>159</t>
  </si>
  <si>
    <t>Становское</t>
  </si>
  <si>
    <t>37614475</t>
  </si>
  <si>
    <t>160</t>
  </si>
  <si>
    <t>Старопросветское</t>
  </si>
  <si>
    <t>37614474</t>
  </si>
  <si>
    <t>161</t>
  </si>
  <si>
    <t>37614476</t>
  </si>
  <si>
    <t>162</t>
  </si>
  <si>
    <t>Темляковское</t>
  </si>
  <si>
    <t>37614477</t>
  </si>
  <si>
    <t>163</t>
  </si>
  <si>
    <t>37614478</t>
  </si>
  <si>
    <t>164</t>
  </si>
  <si>
    <t>Чесноковское</t>
  </si>
  <si>
    <t>37614480</t>
  </si>
  <si>
    <t>165</t>
  </si>
  <si>
    <t>Шмаковское</t>
  </si>
  <si>
    <t>37614484</t>
  </si>
  <si>
    <t>166</t>
  </si>
  <si>
    <t>Куртамышский муниципальный округ</t>
  </si>
  <si>
    <t>37516000</t>
  </si>
  <si>
    <t>167</t>
  </si>
  <si>
    <t>Куртамышский муниципальный район</t>
  </si>
  <si>
    <t>37616000</t>
  </si>
  <si>
    <t>Белоноговское</t>
  </si>
  <si>
    <t>37616402</t>
  </si>
  <si>
    <t>168</t>
  </si>
  <si>
    <t>Большеберезовское</t>
  </si>
  <si>
    <t>37616404</t>
  </si>
  <si>
    <t>169</t>
  </si>
  <si>
    <t>Верхневское</t>
  </si>
  <si>
    <t>37616410</t>
  </si>
  <si>
    <t>170</t>
  </si>
  <si>
    <t>Город Куртамыш</t>
  </si>
  <si>
    <t>37616101</t>
  </si>
  <si>
    <t>171</t>
  </si>
  <si>
    <t>37616412</t>
  </si>
  <si>
    <t>172</t>
  </si>
  <si>
    <t>Жуковское</t>
  </si>
  <si>
    <t>37616416</t>
  </si>
  <si>
    <t>173</t>
  </si>
  <si>
    <t>Закомалдинское</t>
  </si>
  <si>
    <t>37616418</t>
  </si>
  <si>
    <t>174</t>
  </si>
  <si>
    <t>Закоуловское</t>
  </si>
  <si>
    <t>37616420</t>
  </si>
  <si>
    <t>175</t>
  </si>
  <si>
    <t>37616424</t>
  </si>
  <si>
    <t>176</t>
  </si>
  <si>
    <t>Каминское</t>
  </si>
  <si>
    <t>37616428</t>
  </si>
  <si>
    <t>177</t>
  </si>
  <si>
    <t>Камышинское</t>
  </si>
  <si>
    <t>37616430</t>
  </si>
  <si>
    <t>178</t>
  </si>
  <si>
    <t>Костылевское</t>
  </si>
  <si>
    <t>37616432</t>
  </si>
  <si>
    <t>179</t>
  </si>
  <si>
    <t>Косулинское</t>
  </si>
  <si>
    <t>37616436</t>
  </si>
  <si>
    <t>180</t>
  </si>
  <si>
    <t>181</t>
  </si>
  <si>
    <t>Масловское</t>
  </si>
  <si>
    <t>37616440</t>
  </si>
  <si>
    <t>182</t>
  </si>
  <si>
    <t>Нижневское</t>
  </si>
  <si>
    <t>37616444</t>
  </si>
  <si>
    <t>183</t>
  </si>
  <si>
    <t>Обанинское</t>
  </si>
  <si>
    <t>37616448</t>
  </si>
  <si>
    <t>184</t>
  </si>
  <si>
    <t>Пепелинское</t>
  </si>
  <si>
    <t>37616451</t>
  </si>
  <si>
    <t>185</t>
  </si>
  <si>
    <t>Песьянское</t>
  </si>
  <si>
    <t>37616452</t>
  </si>
  <si>
    <t>186</t>
  </si>
  <si>
    <t>Пушкинское</t>
  </si>
  <si>
    <t>37616460</t>
  </si>
  <si>
    <t>187</t>
  </si>
  <si>
    <t>Советское</t>
  </si>
  <si>
    <t>37616464</t>
  </si>
  <si>
    <t>188</t>
  </si>
  <si>
    <t>Угловское</t>
  </si>
  <si>
    <t>37616470</t>
  </si>
  <si>
    <t>189</t>
  </si>
  <si>
    <t>Лебяжьевский муниципальный округ</t>
  </si>
  <si>
    <t>37518000</t>
  </si>
  <si>
    <t>190</t>
  </si>
  <si>
    <t>Лебяжьевский муниципальный район</t>
  </si>
  <si>
    <t>37618000</t>
  </si>
  <si>
    <t>Арлагульское</t>
  </si>
  <si>
    <t>37618404</t>
  </si>
  <si>
    <t>191</t>
  </si>
  <si>
    <t>Баксарское</t>
  </si>
  <si>
    <t>37618408</t>
  </si>
  <si>
    <t>192</t>
  </si>
  <si>
    <t>Балакульское</t>
  </si>
  <si>
    <t>37618410</t>
  </si>
  <si>
    <t>193</t>
  </si>
  <si>
    <t>37618412</t>
  </si>
  <si>
    <t>194</t>
  </si>
  <si>
    <t>Елошанское</t>
  </si>
  <si>
    <t>37618416</t>
  </si>
  <si>
    <t>195</t>
  </si>
  <si>
    <t>Калашинское</t>
  </si>
  <si>
    <t>37618420</t>
  </si>
  <si>
    <t>196</t>
  </si>
  <si>
    <t>37618424</t>
  </si>
  <si>
    <t>197</t>
  </si>
  <si>
    <t>198</t>
  </si>
  <si>
    <t>Лисьевское</t>
  </si>
  <si>
    <t>37618428</t>
  </si>
  <si>
    <t>199</t>
  </si>
  <si>
    <t>Лопатинское</t>
  </si>
  <si>
    <t>37618432</t>
  </si>
  <si>
    <t>200</t>
  </si>
  <si>
    <t>37618436</t>
  </si>
  <si>
    <t>201</t>
  </si>
  <si>
    <t>Налимовское</t>
  </si>
  <si>
    <t>37618440</t>
  </si>
  <si>
    <t>202</t>
  </si>
  <si>
    <t>Нижнеголовинское</t>
  </si>
  <si>
    <t>37618444</t>
  </si>
  <si>
    <t>203</t>
  </si>
  <si>
    <t>Перволебяжьевское</t>
  </si>
  <si>
    <t>37618446</t>
  </si>
  <si>
    <t>204</t>
  </si>
  <si>
    <t>Плосковское</t>
  </si>
  <si>
    <t>37618448</t>
  </si>
  <si>
    <t>205</t>
  </si>
  <si>
    <t>Прилогинское</t>
  </si>
  <si>
    <t>37618452</t>
  </si>
  <si>
    <t>206</t>
  </si>
  <si>
    <t>Речновское</t>
  </si>
  <si>
    <t>37618456</t>
  </si>
  <si>
    <t>207</t>
  </si>
  <si>
    <t>Хуторское</t>
  </si>
  <si>
    <t>37618460</t>
  </si>
  <si>
    <t>208</t>
  </si>
  <si>
    <t>Черемушкинское</t>
  </si>
  <si>
    <t>37618464</t>
  </si>
  <si>
    <t>209</t>
  </si>
  <si>
    <t>р.п. Лебяжье</t>
  </si>
  <si>
    <t>37618151</t>
  </si>
  <si>
    <t>210</t>
  </si>
  <si>
    <t>Макушинский муниципальный округ</t>
  </si>
  <si>
    <t>37520000</t>
  </si>
  <si>
    <t>211</t>
  </si>
  <si>
    <t>Макушинский муниципальный район</t>
  </si>
  <si>
    <t>37620000</t>
  </si>
  <si>
    <t>Басковское</t>
  </si>
  <si>
    <t>37620404</t>
  </si>
  <si>
    <t>212</t>
  </si>
  <si>
    <t>Город Макушино</t>
  </si>
  <si>
    <t>37620101</t>
  </si>
  <si>
    <t>213</t>
  </si>
  <si>
    <t>Золотинское</t>
  </si>
  <si>
    <t>37620408</t>
  </si>
  <si>
    <t>214</t>
  </si>
  <si>
    <t>Казаркинское</t>
  </si>
  <si>
    <t>37620412</t>
  </si>
  <si>
    <t>215</t>
  </si>
  <si>
    <t>Коноваловское</t>
  </si>
  <si>
    <t>37620416</t>
  </si>
  <si>
    <t>216</t>
  </si>
  <si>
    <t>Куреинское</t>
  </si>
  <si>
    <t>37620420</t>
  </si>
  <si>
    <t>217</t>
  </si>
  <si>
    <t>218</t>
  </si>
  <si>
    <t>Мартинское</t>
  </si>
  <si>
    <t>37620428</t>
  </si>
  <si>
    <t>219</t>
  </si>
  <si>
    <t>Моршихинское</t>
  </si>
  <si>
    <t>37620432</t>
  </si>
  <si>
    <t>220</t>
  </si>
  <si>
    <t>Моховское</t>
  </si>
  <si>
    <t>37620436</t>
  </si>
  <si>
    <t>221</t>
  </si>
  <si>
    <t>Обутковское</t>
  </si>
  <si>
    <t>37620440</t>
  </si>
  <si>
    <t>222</t>
  </si>
  <si>
    <t>Пионерское</t>
  </si>
  <si>
    <t>37620444</t>
  </si>
  <si>
    <t>223</t>
  </si>
  <si>
    <t>Садоводское</t>
  </si>
  <si>
    <t>37620446</t>
  </si>
  <si>
    <t>224</t>
  </si>
  <si>
    <t>Саратовское</t>
  </si>
  <si>
    <t>37620450</t>
  </si>
  <si>
    <t>225</t>
  </si>
  <si>
    <t>Сетовнинское</t>
  </si>
  <si>
    <t>37620454</t>
  </si>
  <si>
    <t>226</t>
  </si>
  <si>
    <t>Слевинское</t>
  </si>
  <si>
    <t>37620456</t>
  </si>
  <si>
    <t>227</t>
  </si>
  <si>
    <t>Степновское</t>
  </si>
  <si>
    <t>37620458</t>
  </si>
  <si>
    <t>228</t>
  </si>
  <si>
    <t>Требушинненское</t>
  </si>
  <si>
    <t>37620460</t>
  </si>
  <si>
    <t>229</t>
  </si>
  <si>
    <t>Трюхинское</t>
  </si>
  <si>
    <t>37620461</t>
  </si>
  <si>
    <t>230</t>
  </si>
  <si>
    <t>Чебаковское</t>
  </si>
  <si>
    <t>37620462</t>
  </si>
  <si>
    <t>231</t>
  </si>
  <si>
    <t>Мишкинский муниципальный округ</t>
  </si>
  <si>
    <t>37522000</t>
  </si>
  <si>
    <t>232</t>
  </si>
  <si>
    <t>Мишкинский муниципальный район</t>
  </si>
  <si>
    <t>37622000</t>
  </si>
  <si>
    <t>Варлаковское</t>
  </si>
  <si>
    <t>37622404</t>
  </si>
  <si>
    <t>233</t>
  </si>
  <si>
    <t>37622408</t>
  </si>
  <si>
    <t>234</t>
  </si>
  <si>
    <t>Восходское</t>
  </si>
  <si>
    <t>37622412</t>
  </si>
  <si>
    <t>235</t>
  </si>
  <si>
    <t>Гладышевское</t>
  </si>
  <si>
    <t>37622416</t>
  </si>
  <si>
    <t>236</t>
  </si>
  <si>
    <t>37622420</t>
  </si>
  <si>
    <t>237</t>
  </si>
  <si>
    <t>37622424</t>
  </si>
  <si>
    <t>238</t>
  </si>
  <si>
    <t>Кировское</t>
  </si>
  <si>
    <t>37622426</t>
  </si>
  <si>
    <t>239</t>
  </si>
  <si>
    <t>Коровинское</t>
  </si>
  <si>
    <t>37622430</t>
  </si>
  <si>
    <t>240</t>
  </si>
  <si>
    <t>Краснознаменское</t>
  </si>
  <si>
    <t>37622434</t>
  </si>
  <si>
    <t>241</t>
  </si>
  <si>
    <t>Купайское</t>
  </si>
  <si>
    <t>37622440</t>
  </si>
  <si>
    <t>242</t>
  </si>
  <si>
    <t>Маслинское</t>
  </si>
  <si>
    <t>37622444</t>
  </si>
  <si>
    <t>243</t>
  </si>
  <si>
    <t>244</t>
  </si>
  <si>
    <t>Мыркайское</t>
  </si>
  <si>
    <t>37622448</t>
  </si>
  <si>
    <t>245</t>
  </si>
  <si>
    <t>Новопесковское</t>
  </si>
  <si>
    <t>37622452</t>
  </si>
  <si>
    <t>246</t>
  </si>
  <si>
    <t>Островнинское</t>
  </si>
  <si>
    <t>37622456</t>
  </si>
  <si>
    <t>247</t>
  </si>
  <si>
    <t>Первомайское</t>
  </si>
  <si>
    <t>37622460</t>
  </si>
  <si>
    <t>248</t>
  </si>
  <si>
    <t>Поселок Мишкино</t>
  </si>
  <si>
    <t>37622151</t>
  </si>
  <si>
    <t>249</t>
  </si>
  <si>
    <t>Рождественское</t>
  </si>
  <si>
    <t>37622468</t>
  </si>
  <si>
    <t>250</t>
  </si>
  <si>
    <t>Шаламовское</t>
  </si>
  <si>
    <t>37622472</t>
  </si>
  <si>
    <t>251</t>
  </si>
  <si>
    <t>Мокроусовский муниципальный округ</t>
  </si>
  <si>
    <t>37524000</t>
  </si>
  <si>
    <t>252</t>
  </si>
  <si>
    <t>Мокроусовский муниципальный район</t>
  </si>
  <si>
    <t>37624000</t>
  </si>
  <si>
    <t>Карпунинское</t>
  </si>
  <si>
    <t>37624404</t>
  </si>
  <si>
    <t>253</t>
  </si>
  <si>
    <t>Крепостинское</t>
  </si>
  <si>
    <t>37624408</t>
  </si>
  <si>
    <t>254</t>
  </si>
  <si>
    <t>Куртанское</t>
  </si>
  <si>
    <t>37624412</t>
  </si>
  <si>
    <t>255</t>
  </si>
  <si>
    <t>Лапушинское</t>
  </si>
  <si>
    <t>37624416</t>
  </si>
  <si>
    <t>256</t>
  </si>
  <si>
    <t>Лопаревское</t>
  </si>
  <si>
    <t>37624420</t>
  </si>
  <si>
    <t>257</t>
  </si>
  <si>
    <t>Маломостовское</t>
  </si>
  <si>
    <t>37624424</t>
  </si>
  <si>
    <t>258</t>
  </si>
  <si>
    <t>Михайловское</t>
  </si>
  <si>
    <t>37624426</t>
  </si>
  <si>
    <t>259</t>
  </si>
  <si>
    <t>260</t>
  </si>
  <si>
    <t>Мокроусовское</t>
  </si>
  <si>
    <t>37624428</t>
  </si>
  <si>
    <t>261</t>
  </si>
  <si>
    <t>Рассветское</t>
  </si>
  <si>
    <t>37624436</t>
  </si>
  <si>
    <t>262</t>
  </si>
  <si>
    <t>Семискульское</t>
  </si>
  <si>
    <t>37624440</t>
  </si>
  <si>
    <t>263</t>
  </si>
  <si>
    <t>Старопершинское</t>
  </si>
  <si>
    <t>37624442</t>
  </si>
  <si>
    <t>264</t>
  </si>
  <si>
    <t>Сунгуровское</t>
  </si>
  <si>
    <t>37624443</t>
  </si>
  <si>
    <t>265</t>
  </si>
  <si>
    <t>Травнинское</t>
  </si>
  <si>
    <t>37624444</t>
  </si>
  <si>
    <t>266</t>
  </si>
  <si>
    <t>Уваровское</t>
  </si>
  <si>
    <t>37624448</t>
  </si>
  <si>
    <t>267</t>
  </si>
  <si>
    <t>Утичевское</t>
  </si>
  <si>
    <t>37624452</t>
  </si>
  <si>
    <t>268</t>
  </si>
  <si>
    <t>Шелеповское</t>
  </si>
  <si>
    <t>37624456</t>
  </si>
  <si>
    <t>269</t>
  </si>
  <si>
    <t>Щигровское</t>
  </si>
  <si>
    <t>37624460</t>
  </si>
  <si>
    <t>270</t>
  </si>
  <si>
    <t>Петуховский муниципальный округ</t>
  </si>
  <si>
    <t>37526000</t>
  </si>
  <si>
    <t>271</t>
  </si>
  <si>
    <t>Петуховский муниципальный район</t>
  </si>
  <si>
    <t>37626000</t>
  </si>
  <si>
    <t>Актабанское</t>
  </si>
  <si>
    <t>37626404</t>
  </si>
  <si>
    <t>272</t>
  </si>
  <si>
    <t>Большегусиновское</t>
  </si>
  <si>
    <t>37626408</t>
  </si>
  <si>
    <t>273</t>
  </si>
  <si>
    <t>Большекаменское</t>
  </si>
  <si>
    <t>37626412</t>
  </si>
  <si>
    <t>274</t>
  </si>
  <si>
    <t>Город Петухово</t>
  </si>
  <si>
    <t>37626101</t>
  </si>
  <si>
    <t>275</t>
  </si>
  <si>
    <t>Жидковское</t>
  </si>
  <si>
    <t>37626416</t>
  </si>
  <si>
    <t>276</t>
  </si>
  <si>
    <t>Зотинское</t>
  </si>
  <si>
    <t>37626420</t>
  </si>
  <si>
    <t>277</t>
  </si>
  <si>
    <t>Курортное</t>
  </si>
  <si>
    <t>37626422</t>
  </si>
  <si>
    <t>278</t>
  </si>
  <si>
    <t>Матасинское</t>
  </si>
  <si>
    <t>37626423</t>
  </si>
  <si>
    <t>279</t>
  </si>
  <si>
    <t>Новоберезовское</t>
  </si>
  <si>
    <t>37626424</t>
  </si>
  <si>
    <t>280</t>
  </si>
  <si>
    <t>Новогеоргиевское</t>
  </si>
  <si>
    <t>37626428</t>
  </si>
  <si>
    <t>281</t>
  </si>
  <si>
    <t>Новоильинское</t>
  </si>
  <si>
    <t>37626430</t>
  </si>
  <si>
    <t>282</t>
  </si>
  <si>
    <t>Октябрьское</t>
  </si>
  <si>
    <t>37626432</t>
  </si>
  <si>
    <t>283</t>
  </si>
  <si>
    <t>Пашковское</t>
  </si>
  <si>
    <t>37626436</t>
  </si>
  <si>
    <t>284</t>
  </si>
  <si>
    <t>285</t>
  </si>
  <si>
    <t>Петуховское</t>
  </si>
  <si>
    <t>37626440</t>
  </si>
  <si>
    <t>286</t>
  </si>
  <si>
    <t>Приютинское</t>
  </si>
  <si>
    <t>37626444</t>
  </si>
  <si>
    <t>287</t>
  </si>
  <si>
    <t>Рынковское</t>
  </si>
  <si>
    <t>37626448</t>
  </si>
  <si>
    <t>288</t>
  </si>
  <si>
    <t>Стрелецкое</t>
  </si>
  <si>
    <t>37626452</t>
  </si>
  <si>
    <t>289</t>
  </si>
  <si>
    <t>Троицкое</t>
  </si>
  <si>
    <t>37626456</t>
  </si>
  <si>
    <t>290</t>
  </si>
  <si>
    <t>Половинский муниципальный округ</t>
  </si>
  <si>
    <t>37528000</t>
  </si>
  <si>
    <t>291</t>
  </si>
  <si>
    <t>Половинский муниципальный район</t>
  </si>
  <si>
    <t>37628000</t>
  </si>
  <si>
    <t>Байдарское</t>
  </si>
  <si>
    <t>37628406</t>
  </si>
  <si>
    <t>292</t>
  </si>
  <si>
    <t>Башкирское</t>
  </si>
  <si>
    <t>37628408</t>
  </si>
  <si>
    <t>293</t>
  </si>
  <si>
    <t>Булдакское</t>
  </si>
  <si>
    <t>37628412</t>
  </si>
  <si>
    <t>294</t>
  </si>
  <si>
    <t>Васильевское</t>
  </si>
  <si>
    <t>37628416</t>
  </si>
  <si>
    <t>295</t>
  </si>
  <si>
    <t>Воскресенское</t>
  </si>
  <si>
    <t>37628418</t>
  </si>
  <si>
    <t>296</t>
  </si>
  <si>
    <t>37628420</t>
  </si>
  <si>
    <t>297</t>
  </si>
  <si>
    <t>Новобайдарское</t>
  </si>
  <si>
    <t>37628422</t>
  </si>
  <si>
    <t>298</t>
  </si>
  <si>
    <t>Пищальское</t>
  </si>
  <si>
    <t>37628424</t>
  </si>
  <si>
    <t>299</t>
  </si>
  <si>
    <t>300</t>
  </si>
  <si>
    <t>Половинское</t>
  </si>
  <si>
    <t>37628428</t>
  </si>
  <si>
    <t>301</t>
  </si>
  <si>
    <t>Привольненское</t>
  </si>
  <si>
    <t>37628430</t>
  </si>
  <si>
    <t>302</t>
  </si>
  <si>
    <t>Сумкинское</t>
  </si>
  <si>
    <t>37628432</t>
  </si>
  <si>
    <t>303</t>
  </si>
  <si>
    <t>Сухменское</t>
  </si>
  <si>
    <t>37628436</t>
  </si>
  <si>
    <t>304</t>
  </si>
  <si>
    <t>Хлуповское</t>
  </si>
  <si>
    <t>37628437</t>
  </si>
  <si>
    <t>305</t>
  </si>
  <si>
    <t>Чулошненское</t>
  </si>
  <si>
    <t>37628438</t>
  </si>
  <si>
    <t>306</t>
  </si>
  <si>
    <t>Яровинское</t>
  </si>
  <si>
    <t>37628440</t>
  </si>
  <si>
    <t>307</t>
  </si>
  <si>
    <t>Притобольный муниципальный округ</t>
  </si>
  <si>
    <t>37530000</t>
  </si>
  <si>
    <t>308</t>
  </si>
  <si>
    <t>Притобольный муниципальный район</t>
  </si>
  <si>
    <t>37630000</t>
  </si>
  <si>
    <t>Березовское</t>
  </si>
  <si>
    <t>37630404</t>
  </si>
  <si>
    <t>309</t>
  </si>
  <si>
    <t>37630408</t>
  </si>
  <si>
    <t>310</t>
  </si>
  <si>
    <t>Гладковское</t>
  </si>
  <si>
    <t>37630412</t>
  </si>
  <si>
    <t>311</t>
  </si>
  <si>
    <t>Глядянское</t>
  </si>
  <si>
    <t>37630416</t>
  </si>
  <si>
    <t>312</t>
  </si>
  <si>
    <t>Давыдовское</t>
  </si>
  <si>
    <t>37630420</t>
  </si>
  <si>
    <t>313</t>
  </si>
  <si>
    <t>Межборное</t>
  </si>
  <si>
    <t>37630433</t>
  </si>
  <si>
    <t>314</t>
  </si>
  <si>
    <t>Нагорское</t>
  </si>
  <si>
    <t>37630434</t>
  </si>
  <si>
    <t>315</t>
  </si>
  <si>
    <t>Обуховское</t>
  </si>
  <si>
    <t>37630436</t>
  </si>
  <si>
    <t>316</t>
  </si>
  <si>
    <t>Плотниковское</t>
  </si>
  <si>
    <t>37630444</t>
  </si>
  <si>
    <t>317</t>
  </si>
  <si>
    <t>Притобольное</t>
  </si>
  <si>
    <t>37630448</t>
  </si>
  <si>
    <t>318</t>
  </si>
  <si>
    <t>319</t>
  </si>
  <si>
    <t>Раскатихинское</t>
  </si>
  <si>
    <t>37630450</t>
  </si>
  <si>
    <t>320</t>
  </si>
  <si>
    <t>Чернавское</t>
  </si>
  <si>
    <t>37630456</t>
  </si>
  <si>
    <t>321</t>
  </si>
  <si>
    <t>Ялымское</t>
  </si>
  <si>
    <t>37630460</t>
  </si>
  <si>
    <t>322</t>
  </si>
  <si>
    <t>Ярославское</t>
  </si>
  <si>
    <t>37630464</t>
  </si>
  <si>
    <t>323</t>
  </si>
  <si>
    <t>Сафакулевский муниципальный округ</t>
  </si>
  <si>
    <t>37532000</t>
  </si>
  <si>
    <t>324</t>
  </si>
  <si>
    <t>Сафакулевский муниципальный район</t>
  </si>
  <si>
    <t>37632000</t>
  </si>
  <si>
    <t>Аджитаровское</t>
  </si>
  <si>
    <t>37632404</t>
  </si>
  <si>
    <t>325</t>
  </si>
  <si>
    <t>37632408</t>
  </si>
  <si>
    <t>326</t>
  </si>
  <si>
    <t>37632412</t>
  </si>
  <si>
    <t>327</t>
  </si>
  <si>
    <t>Карасевское</t>
  </si>
  <si>
    <t>37632416</t>
  </si>
  <si>
    <t>328</t>
  </si>
  <si>
    <t>Мансуровское</t>
  </si>
  <si>
    <t>37632418</t>
  </si>
  <si>
    <t>329</t>
  </si>
  <si>
    <t>Мартыновское</t>
  </si>
  <si>
    <t>37632420</t>
  </si>
  <si>
    <t>330</t>
  </si>
  <si>
    <t>Надеждинское</t>
  </si>
  <si>
    <t>37632422</t>
  </si>
  <si>
    <t>331</t>
  </si>
  <si>
    <t>Сарт-Абдрашевское</t>
  </si>
  <si>
    <t>37632424</t>
  </si>
  <si>
    <t>332</t>
  </si>
  <si>
    <t>333</t>
  </si>
  <si>
    <t>Сафакулевское</t>
  </si>
  <si>
    <t>37632428</t>
  </si>
  <si>
    <t>334</t>
  </si>
  <si>
    <t>Субботинское</t>
  </si>
  <si>
    <t>37632430</t>
  </si>
  <si>
    <t>335</t>
  </si>
  <si>
    <t>Сулеймановское</t>
  </si>
  <si>
    <t>37632432</t>
  </si>
  <si>
    <t>336</t>
  </si>
  <si>
    <t>Сулюклинское</t>
  </si>
  <si>
    <t>37632436</t>
  </si>
  <si>
    <t>337</t>
  </si>
  <si>
    <t>Яланское</t>
  </si>
  <si>
    <t>37632440</t>
  </si>
  <si>
    <t>338</t>
  </si>
  <si>
    <t>Целинный муниципальный округ</t>
  </si>
  <si>
    <t>37534000</t>
  </si>
  <si>
    <t>339</t>
  </si>
  <si>
    <t>Целинный муниципальный район</t>
  </si>
  <si>
    <t>37634000</t>
  </si>
  <si>
    <t>Васькинское</t>
  </si>
  <si>
    <t>37634404</t>
  </si>
  <si>
    <t>340</t>
  </si>
  <si>
    <t>37634408</t>
  </si>
  <si>
    <t>341</t>
  </si>
  <si>
    <t>Дулинское</t>
  </si>
  <si>
    <t>37634410</t>
  </si>
  <si>
    <t>342</t>
  </si>
  <si>
    <t>Заманилкинское</t>
  </si>
  <si>
    <t>37634412</t>
  </si>
  <si>
    <t>343</t>
  </si>
  <si>
    <t>37634414</t>
  </si>
  <si>
    <t>344</t>
  </si>
  <si>
    <t>Казак-Кочердыкское</t>
  </si>
  <si>
    <t>37634416</t>
  </si>
  <si>
    <t>345</t>
  </si>
  <si>
    <t>Кислянское</t>
  </si>
  <si>
    <t>37634420</t>
  </si>
  <si>
    <t>346</t>
  </si>
  <si>
    <t>Косолаповское</t>
  </si>
  <si>
    <t>37634424</t>
  </si>
  <si>
    <t>347</t>
  </si>
  <si>
    <t>Луговское</t>
  </si>
  <si>
    <t>37634428</t>
  </si>
  <si>
    <t>348</t>
  </si>
  <si>
    <t>Матвеевское</t>
  </si>
  <si>
    <t>37634432</t>
  </si>
  <si>
    <t>349</t>
  </si>
  <si>
    <t>37634436</t>
  </si>
  <si>
    <t>350</t>
  </si>
  <si>
    <t>Рачеевское</t>
  </si>
  <si>
    <t>37634440</t>
  </si>
  <si>
    <t>351</t>
  </si>
  <si>
    <t>Сетовское</t>
  </si>
  <si>
    <t>37634444</t>
  </si>
  <si>
    <t>352</t>
  </si>
  <si>
    <t>37634445</t>
  </si>
  <si>
    <t>353</t>
  </si>
  <si>
    <t>Трехозерское</t>
  </si>
  <si>
    <t>37634446</t>
  </si>
  <si>
    <t>354</t>
  </si>
  <si>
    <t>Усть-Уйское</t>
  </si>
  <si>
    <t>37634448</t>
  </si>
  <si>
    <t>355</t>
  </si>
  <si>
    <t>Фроловское</t>
  </si>
  <si>
    <t>37634452</t>
  </si>
  <si>
    <t>356</t>
  </si>
  <si>
    <t>Целинное</t>
  </si>
  <si>
    <t>37634456</t>
  </si>
  <si>
    <t>357</t>
  </si>
  <si>
    <t>358</t>
  </si>
  <si>
    <t>Южное</t>
  </si>
  <si>
    <t>37634460</t>
  </si>
  <si>
    <t>359</t>
  </si>
  <si>
    <t>Частоозерский муниципальный округ</t>
  </si>
  <si>
    <t>37536000</t>
  </si>
  <si>
    <t>360</t>
  </si>
  <si>
    <t>Частоозерский муниципальный район</t>
  </si>
  <si>
    <t>37636000</t>
  </si>
  <si>
    <t>Беляковское</t>
  </si>
  <si>
    <t>37636404</t>
  </si>
  <si>
    <t>361</t>
  </si>
  <si>
    <t>Бутыринское</t>
  </si>
  <si>
    <t>37636408</t>
  </si>
  <si>
    <t>362</t>
  </si>
  <si>
    <t>Восточное</t>
  </si>
  <si>
    <t>37636412</t>
  </si>
  <si>
    <t>363</t>
  </si>
  <si>
    <t>37636416</t>
  </si>
  <si>
    <t>364</t>
  </si>
  <si>
    <t>Лихановское</t>
  </si>
  <si>
    <t>37636418</t>
  </si>
  <si>
    <t>365</t>
  </si>
  <si>
    <t>Новотроицкое</t>
  </si>
  <si>
    <t>37636420</t>
  </si>
  <si>
    <t>366</t>
  </si>
  <si>
    <t>Сивковское</t>
  </si>
  <si>
    <t>37636424</t>
  </si>
  <si>
    <t>367</t>
  </si>
  <si>
    <t>368</t>
  </si>
  <si>
    <t>Частоозерское</t>
  </si>
  <si>
    <t>37636428</t>
  </si>
  <si>
    <t>369</t>
  </si>
  <si>
    <t>Чердынцевское</t>
  </si>
  <si>
    <t>37636432</t>
  </si>
  <si>
    <t>370</t>
  </si>
  <si>
    <t>Шадринский муниципальный округ</t>
  </si>
  <si>
    <t>37538000</t>
  </si>
  <si>
    <t>371</t>
  </si>
  <si>
    <t>Шадринский муниципальный район</t>
  </si>
  <si>
    <t>37638000</t>
  </si>
  <si>
    <t>Байракское</t>
  </si>
  <si>
    <t>37638403</t>
  </si>
  <si>
    <t>372</t>
  </si>
  <si>
    <t>Батуринское</t>
  </si>
  <si>
    <t>37638405</t>
  </si>
  <si>
    <t>373</t>
  </si>
  <si>
    <t>Борчаниновское</t>
  </si>
  <si>
    <t>37638406</t>
  </si>
  <si>
    <t>374</t>
  </si>
  <si>
    <t>Верхнеполевское</t>
  </si>
  <si>
    <t>37638464</t>
  </si>
  <si>
    <t>375</t>
  </si>
  <si>
    <t>Верхозинское</t>
  </si>
  <si>
    <t>37638408</t>
  </si>
  <si>
    <t>376</t>
  </si>
  <si>
    <t>Ганинское</t>
  </si>
  <si>
    <t>37638414</t>
  </si>
  <si>
    <t>377</t>
  </si>
  <si>
    <t>Глубокинское</t>
  </si>
  <si>
    <t>37638417</t>
  </si>
  <si>
    <t>378</t>
  </si>
  <si>
    <t>Деминское</t>
  </si>
  <si>
    <t>37638420</t>
  </si>
  <si>
    <t>379</t>
  </si>
  <si>
    <t>Зеленоборское</t>
  </si>
  <si>
    <t>37638469</t>
  </si>
  <si>
    <t>380</t>
  </si>
  <si>
    <t>Ильтяковское</t>
  </si>
  <si>
    <t>37638424</t>
  </si>
  <si>
    <t>381</t>
  </si>
  <si>
    <t>Ичкинское</t>
  </si>
  <si>
    <t>37638426</t>
  </si>
  <si>
    <t>382</t>
  </si>
  <si>
    <t>Кабанское</t>
  </si>
  <si>
    <t>37638429</t>
  </si>
  <si>
    <t>383</t>
  </si>
  <si>
    <t>Канашское</t>
  </si>
  <si>
    <t>37638432</t>
  </si>
  <si>
    <t>384</t>
  </si>
  <si>
    <t>37638434</t>
  </si>
  <si>
    <t>385</t>
  </si>
  <si>
    <t>Коврижское</t>
  </si>
  <si>
    <t>37638435</t>
  </si>
  <si>
    <t>386</t>
  </si>
  <si>
    <t>Краснозвездинское</t>
  </si>
  <si>
    <t>37638437</t>
  </si>
  <si>
    <t>387</t>
  </si>
  <si>
    <t>Красномыльское</t>
  </si>
  <si>
    <t>37638438</t>
  </si>
  <si>
    <t>388</t>
  </si>
  <si>
    <t>Краснонивинское</t>
  </si>
  <si>
    <t>37638440</t>
  </si>
  <si>
    <t>389</t>
  </si>
  <si>
    <t>Мальцевское</t>
  </si>
  <si>
    <t>37638445</t>
  </si>
  <si>
    <t>390</t>
  </si>
  <si>
    <t>Маслянское</t>
  </si>
  <si>
    <t>37638446</t>
  </si>
  <si>
    <t>391</t>
  </si>
  <si>
    <t>Мингалевское</t>
  </si>
  <si>
    <t>37638449</t>
  </si>
  <si>
    <t>392</t>
  </si>
  <si>
    <t>Мыльниковское</t>
  </si>
  <si>
    <t>37638452</t>
  </si>
  <si>
    <t>393</t>
  </si>
  <si>
    <t>Неонилинское</t>
  </si>
  <si>
    <t>37638455</t>
  </si>
  <si>
    <t>394</t>
  </si>
  <si>
    <t>Нижнеполевское</t>
  </si>
  <si>
    <t>37638458</t>
  </si>
  <si>
    <t>395</t>
  </si>
  <si>
    <t>Ольховское</t>
  </si>
  <si>
    <t>37638461</t>
  </si>
  <si>
    <t>396</t>
  </si>
  <si>
    <t>Песчанотаволжанское</t>
  </si>
  <si>
    <t>37638467</t>
  </si>
  <si>
    <t>397</t>
  </si>
  <si>
    <t>Погорельское</t>
  </si>
  <si>
    <t>37638475</t>
  </si>
  <si>
    <t>398</t>
  </si>
  <si>
    <t>Понькинское</t>
  </si>
  <si>
    <t>37638477</t>
  </si>
  <si>
    <t>399</t>
  </si>
  <si>
    <t>37638480</t>
  </si>
  <si>
    <t>400</t>
  </si>
  <si>
    <t>Сухринское</t>
  </si>
  <si>
    <t>37638483</t>
  </si>
  <si>
    <t>401</t>
  </si>
  <si>
    <t>Тарасовское</t>
  </si>
  <si>
    <t>37638486</t>
  </si>
  <si>
    <t>402</t>
  </si>
  <si>
    <t>Тюленевское</t>
  </si>
  <si>
    <t>37638411</t>
  </si>
  <si>
    <t>403</t>
  </si>
  <si>
    <t>Черемисское</t>
  </si>
  <si>
    <t>37638489</t>
  </si>
  <si>
    <t>404</t>
  </si>
  <si>
    <t>Чистопрудненское</t>
  </si>
  <si>
    <t>37638492</t>
  </si>
  <si>
    <t>405</t>
  </si>
  <si>
    <t>406</t>
  </si>
  <si>
    <t>Юлдусское</t>
  </si>
  <si>
    <t>37638495</t>
  </si>
  <si>
    <t>407</t>
  </si>
  <si>
    <t>Шатровский муниципальный округ</t>
  </si>
  <si>
    <t>37540000</t>
  </si>
  <si>
    <t>408</t>
  </si>
  <si>
    <t>Шатровский муниципальный район</t>
  </si>
  <si>
    <t>37640000</t>
  </si>
  <si>
    <t>Бариновское</t>
  </si>
  <si>
    <t>37640404</t>
  </si>
  <si>
    <t>409</t>
  </si>
  <si>
    <t>Дальнекубасовское</t>
  </si>
  <si>
    <t>37640412</t>
  </si>
  <si>
    <t>410</t>
  </si>
  <si>
    <t>Изъедугинское</t>
  </si>
  <si>
    <t>37640416</t>
  </si>
  <si>
    <t>411</t>
  </si>
  <si>
    <t>37640420</t>
  </si>
  <si>
    <t>412</t>
  </si>
  <si>
    <t>Камышевское</t>
  </si>
  <si>
    <t>37640424</t>
  </si>
  <si>
    <t>413</t>
  </si>
  <si>
    <t>Кодское</t>
  </si>
  <si>
    <t>37640428</t>
  </si>
  <si>
    <t>414</t>
  </si>
  <si>
    <t>Кондинское</t>
  </si>
  <si>
    <t>37640432</t>
  </si>
  <si>
    <t>415</t>
  </si>
  <si>
    <t>Кызылбаевское</t>
  </si>
  <si>
    <t>37640436</t>
  </si>
  <si>
    <t>416</t>
  </si>
  <si>
    <t>Мехонское</t>
  </si>
  <si>
    <t>37640440</t>
  </si>
  <si>
    <t>417</t>
  </si>
  <si>
    <t>37640444</t>
  </si>
  <si>
    <t>418</t>
  </si>
  <si>
    <t>Ожогинское</t>
  </si>
  <si>
    <t>37640448</t>
  </si>
  <si>
    <t>419</t>
  </si>
  <si>
    <t>Самохваловское</t>
  </si>
  <si>
    <t>37640452</t>
  </si>
  <si>
    <t>420</t>
  </si>
  <si>
    <t>Спицынское</t>
  </si>
  <si>
    <t>37640456</t>
  </si>
  <si>
    <t>421</t>
  </si>
  <si>
    <t>Терсюкское</t>
  </si>
  <si>
    <t>37640460</t>
  </si>
  <si>
    <t>422</t>
  </si>
  <si>
    <t>423</t>
  </si>
  <si>
    <t>Шатровское</t>
  </si>
  <si>
    <t>37640464</t>
  </si>
  <si>
    <t>424</t>
  </si>
  <si>
    <t>37640468</t>
  </si>
  <si>
    <t>425</t>
  </si>
  <si>
    <t>Яутлинское</t>
  </si>
  <si>
    <t>37640472</t>
  </si>
  <si>
    <t>426</t>
  </si>
  <si>
    <t>Шумихинский муниципальный округ</t>
  </si>
  <si>
    <t>37542000</t>
  </si>
  <si>
    <t>427</t>
  </si>
  <si>
    <t>Шумихинский муниципальный район</t>
  </si>
  <si>
    <t>37642000</t>
  </si>
  <si>
    <t>37642432</t>
  </si>
  <si>
    <t>428</t>
  </si>
  <si>
    <t>Благовещенское</t>
  </si>
  <si>
    <t>37642404</t>
  </si>
  <si>
    <t>429</t>
  </si>
  <si>
    <t>Большевистское</t>
  </si>
  <si>
    <t>37642408</t>
  </si>
  <si>
    <t>430</t>
  </si>
  <si>
    <t>Галкинское</t>
  </si>
  <si>
    <t>37642412</t>
  </si>
  <si>
    <t>431</t>
  </si>
  <si>
    <t>Город Шумиха</t>
  </si>
  <si>
    <t>37642101</t>
  </si>
  <si>
    <t>432</t>
  </si>
  <si>
    <t>Каменское</t>
  </si>
  <si>
    <t>37642416</t>
  </si>
  <si>
    <t>433</t>
  </si>
  <si>
    <t>Карачельское</t>
  </si>
  <si>
    <t>37642420</t>
  </si>
  <si>
    <t>434</t>
  </si>
  <si>
    <t>Кипельское</t>
  </si>
  <si>
    <t>37642424</t>
  </si>
  <si>
    <t>435</t>
  </si>
  <si>
    <t>Кушмянское</t>
  </si>
  <si>
    <t>37642428</t>
  </si>
  <si>
    <t>436</t>
  </si>
  <si>
    <t>Мало-Дюрягинское</t>
  </si>
  <si>
    <t>37642430</t>
  </si>
  <si>
    <t>437</t>
  </si>
  <si>
    <t>Прошкинское</t>
  </si>
  <si>
    <t>37642440</t>
  </si>
  <si>
    <t>438</t>
  </si>
  <si>
    <t>Птичанское</t>
  </si>
  <si>
    <t>37642444</t>
  </si>
  <si>
    <t>439</t>
  </si>
  <si>
    <t>Рижское</t>
  </si>
  <si>
    <t>37642448</t>
  </si>
  <si>
    <t>440</t>
  </si>
  <si>
    <t>Стариковское</t>
  </si>
  <si>
    <t>37642452</t>
  </si>
  <si>
    <t>441</t>
  </si>
  <si>
    <t>Столбовское</t>
  </si>
  <si>
    <t>37642456</t>
  </si>
  <si>
    <t>442</t>
  </si>
  <si>
    <t>Травянское</t>
  </si>
  <si>
    <t>37642460</t>
  </si>
  <si>
    <t>443</t>
  </si>
  <si>
    <t>Трусиловское</t>
  </si>
  <si>
    <t>37642464</t>
  </si>
  <si>
    <t>444</t>
  </si>
  <si>
    <t>445</t>
  </si>
  <si>
    <t>Щучанский муниципальный округ</t>
  </si>
  <si>
    <t>37544000</t>
  </si>
  <si>
    <t>446</t>
  </si>
  <si>
    <t>Щучанский муниципальный район</t>
  </si>
  <si>
    <t>37644000</t>
  </si>
  <si>
    <t>37644404</t>
  </si>
  <si>
    <t>447</t>
  </si>
  <si>
    <t>Варгановское</t>
  </si>
  <si>
    <t>37644412</t>
  </si>
  <si>
    <t>448</t>
  </si>
  <si>
    <t>Город Щучье</t>
  </si>
  <si>
    <t>37644101</t>
  </si>
  <si>
    <t>449</t>
  </si>
  <si>
    <t>Зайковское</t>
  </si>
  <si>
    <t>37644408</t>
  </si>
  <si>
    <t>450</t>
  </si>
  <si>
    <t>Каясанское</t>
  </si>
  <si>
    <t>37644416</t>
  </si>
  <si>
    <t>451</t>
  </si>
  <si>
    <t>Майковское</t>
  </si>
  <si>
    <t>37644420</t>
  </si>
  <si>
    <t>452</t>
  </si>
  <si>
    <t>Медведское</t>
  </si>
  <si>
    <t>37644422</t>
  </si>
  <si>
    <t>453</t>
  </si>
  <si>
    <t>Николаевское</t>
  </si>
  <si>
    <t>37644424</t>
  </si>
  <si>
    <t>454</t>
  </si>
  <si>
    <t>Нифанское</t>
  </si>
  <si>
    <t>37644428</t>
  </si>
  <si>
    <t>455</t>
  </si>
  <si>
    <t>Песчанское</t>
  </si>
  <si>
    <t>37644432</t>
  </si>
  <si>
    <t>456</t>
  </si>
  <si>
    <t>Петровское</t>
  </si>
  <si>
    <t>37644436</t>
  </si>
  <si>
    <t>457</t>
  </si>
  <si>
    <t>Пивкинское</t>
  </si>
  <si>
    <t>37644438</t>
  </si>
  <si>
    <t>458</t>
  </si>
  <si>
    <t>Пуктышское</t>
  </si>
  <si>
    <t>37644440</t>
  </si>
  <si>
    <t>459</t>
  </si>
  <si>
    <t>Сухоборское</t>
  </si>
  <si>
    <t>37644444</t>
  </si>
  <si>
    <t>460</t>
  </si>
  <si>
    <t>Тунгуйское</t>
  </si>
  <si>
    <t>37644446</t>
  </si>
  <si>
    <t>461</t>
  </si>
  <si>
    <t>37644448</t>
  </si>
  <si>
    <t>462</t>
  </si>
  <si>
    <t>Чумлякское</t>
  </si>
  <si>
    <t>37644452</t>
  </si>
  <si>
    <t>463</t>
  </si>
  <si>
    <t>464</t>
  </si>
  <si>
    <t>Юргамышский муниципальный округ</t>
  </si>
  <si>
    <t>37546000</t>
  </si>
  <si>
    <t>465</t>
  </si>
  <si>
    <t>Юргамышский муниципальный район</t>
  </si>
  <si>
    <t>37646000</t>
  </si>
  <si>
    <t>Вилкинское</t>
  </si>
  <si>
    <t>37646404</t>
  </si>
  <si>
    <t>466</t>
  </si>
  <si>
    <t>Гагарьевское</t>
  </si>
  <si>
    <t>37646408</t>
  </si>
  <si>
    <t>467</t>
  </si>
  <si>
    <t>Гороховское</t>
  </si>
  <si>
    <t>37646412</t>
  </si>
  <si>
    <t>468</t>
  </si>
  <si>
    <t>Карасинское</t>
  </si>
  <si>
    <t>37646416</t>
  </si>
  <si>
    <t>469</t>
  </si>
  <si>
    <t>37646420</t>
  </si>
  <si>
    <t>470</t>
  </si>
  <si>
    <t>37646424</t>
  </si>
  <si>
    <t>471</t>
  </si>
  <si>
    <t>Красноуральское</t>
  </si>
  <si>
    <t>37646428</t>
  </si>
  <si>
    <t>472</t>
  </si>
  <si>
    <t>Малобеловское</t>
  </si>
  <si>
    <t>37646432</t>
  </si>
  <si>
    <t>473</t>
  </si>
  <si>
    <t>Островское</t>
  </si>
  <si>
    <t>37646436</t>
  </si>
  <si>
    <t>474</t>
  </si>
  <si>
    <t>37646438</t>
  </si>
  <si>
    <t>475</t>
  </si>
  <si>
    <t>Поселок Юргамыш</t>
  </si>
  <si>
    <t>37646151</t>
  </si>
  <si>
    <t>476</t>
  </si>
  <si>
    <t>Скоблинское</t>
  </si>
  <si>
    <t>37646440</t>
  </si>
  <si>
    <t>477</t>
  </si>
  <si>
    <t>Таловское</t>
  </si>
  <si>
    <t>37646441</t>
  </si>
  <si>
    <t>478</t>
  </si>
  <si>
    <t>Фадюшинское</t>
  </si>
  <si>
    <t>37646442</t>
  </si>
  <si>
    <t>479</t>
  </si>
  <si>
    <t>Чинеевское</t>
  </si>
  <si>
    <t>37646444</t>
  </si>
  <si>
    <t>480</t>
  </si>
  <si>
    <t>481</t>
  </si>
  <si>
    <t>городской округ</t>
  </si>
  <si>
    <t>город Шадринск</t>
  </si>
  <si>
    <t>37705000</t>
  </si>
  <si>
    <t>483</t>
  </si>
  <si>
    <t>NUMBER_POINT</t>
  </si>
  <si>
    <t>L_NAME</t>
  </si>
  <si>
    <t>L_START_DATE</t>
  </si>
  <si>
    <t>L_END_DATE</t>
  </si>
  <si>
    <t>Инвестиционная программа в сфере теплоснабжения Общества с ограниченной ответственностью "ЖКХ Юго-Запад" на 2017 - 2021 годы</t>
  </si>
  <si>
    <t>01.01.2017</t>
  </si>
  <si>
    <t>31.12.2021</t>
  </si>
  <si>
    <t>Инвестиционная программа от 23.10.2018 ИП Сладковская Л.А. в сфере теплоснабжения по модернизации и реконструкции систем инженерной инфраструктуры, на территории муниципального округа Куртамышский на 2019-2023 годы</t>
  </si>
  <si>
    <t>01.01.2019</t>
  </si>
  <si>
    <t>31.12.2023</t>
  </si>
  <si>
    <t>Инвестиционная программа от 23.10.2018 ИП Сладковская Л.А. в сфере теплоснабжения по модернизации и реконструкции тепловой сети, на территории городского поселения Город Куртамыш, Куртамышский муниципальный район на 2019-2023 годы</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</si>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</sst>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49" fontId="19" fillId="0" borderId="0" xfId="0" applyFont="1" applyNumberFormat="1">
      <alignment horizontal="left" vertical="center" inden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gk-kurgan@kgk-kurga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239675c1-e14a-4b6d-96a5-2997fd030082"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ite-ng.pw/generation/kurgan/disclosure/zakupki/" TargetMode="External"/><Relationship Id="rId3" Type="http://schemas.openxmlformats.org/officeDocument/2006/relationships/hyperlink" Target="http://www.ite-ng.pw/generation/kurgan/disclosure/zakupki/" TargetMode="External"/><Relationship Id="rId4" Type="http://schemas.openxmlformats.org/officeDocument/2006/relationships/hyperlink" Target="http://www.ite-ng.pw/generation/kurgan/disclosure/zakupki/" TargetMode="External"/><Relationship Id="rId5" Type="http://schemas.openxmlformats.org/officeDocument/2006/relationships/hyperlink" Target="http://www.ite-ng.pw/generation/kurgan/disclosure/zakupki/"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910E9-7BC3-F665-FC61-853E7F3B69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7AED46-A71E-67CB-B521-8327D4D5547F}" mc:Ignorable="x14ac xr xr2 xr3">
  <sheetPr>
    <tabColor rgb="FFCCCCFF"/>
  </sheetPr>
  <dimension ref="A1:P78"/>
  <sheetViews>
    <sheetView topLeftCell="A1" showGridLines="0" zoomScale="90" workbookViewId="0">
      <selection activeCell="K31" sqref="K31"/>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45292.56905092593</v>
      </c>
      <c r="G11" s="62"/>
      <c r="H11" s="779" t="s">
        <v>18</v>
      </c>
      <c r="J11" s="882" t="s">
        <v>19</v>
      </c>
    </row>
    <row customHeight="1" ht="22.5">
      <c r="A12" s="1952"/>
      <c r="D12" s="60"/>
      <c r="E12" s="1173" t="s">
        <v>20</v>
      </c>
      <c r="F12" s="2549">
        <v>47118.56914351852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45414.569444444445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45658.56951388889</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45043.56964120371</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45409</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hidden="1">
      <c r="A44" s="790"/>
      <c r="B44" s="419"/>
      <c r="C44" s="414"/>
      <c r="D44" s="416"/>
      <c r="E44" s="1173" t="s">
        <v>57</v>
      </c>
      <c r="F44" s="2583"/>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22.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71</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3"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482FB37-ADAC-FFBA-464A-CE3E5C98F1AD}"/>
    <hyperlink ref="H17" location="Титульный!H9" display="Как заполнить?" tooltip="Помощь по работе с полями отчётной формы" xr:uid="{D7E5A92A-4861-45A8-9BA5-38586A4C2B15}"/>
    <hyperlink ref="H39" location="Титульный!H9" display="Как заполнить?" tooltip="Помощь по работе с полями отчётной формы" xr:uid="{15800258-8A9F-8C37-57F7-C4E6ACB3FB9E}"/>
    <hyperlink ref="H62" location="Титульный!H9" display="Как заполнить?" tooltip="Помощь по работе с полями отчётной формы" xr:uid="{67FED745-32F2-6DE3-3CBD-3D9765777BC5}"/>
    <hyperlink ref="F70" r:id="rId4" xr:uid="{7C0E5BFD-0093-42DC-6568-A5FAD5CB01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E053F-9A06-C477-FB38-6BC94CD94517}" mc:Ignorable="x14ac xr xr2 xr3">
  <sheetPr>
    <tabColor rgb="FFCCCCFF"/>
    <pageSetUpPr fitToPage="1"/>
  </sheetPr>
  <dimension ref="A1:AB28"/>
  <sheetViews>
    <sheetView topLeftCell="A1" showGridLines="0" zoomScale="90" workbookViewId="0">
      <selection activeCell="C15" sqref="C15"/>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4"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8"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Курган(37701000)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7EBDA-2B68-40E9-93F2-ADF07BF6DA8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9" customFormat="1" customHeight="1" ht="15">
      <c r="A5" s="591"/>
      <c r="B5" s="591"/>
      <c r="C5" s="591"/>
      <c r="D5" s="1966" t="str">
        <f>IF(org=0,"Не определено",org)</f>
        <v>ООО "Курганская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7"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7" customFormat="1" customHeight="1" ht="15">
      <c r="A13" s="281"/>
      <c r="B13" s="281"/>
      <c r="C13" s="532"/>
      <c r="D13" s="1982" t="s">
        <v>106</v>
      </c>
      <c r="E13" s="1983"/>
      <c r="F13" s="1986" t="s">
        <v>65</v>
      </c>
      <c r="G13" s="1987"/>
      <c r="H13" s="1988">
        <v>1</v>
      </c>
      <c r="I13" s="1979" t="str">
        <f>IF(U13="","",INDEX(TERRITORY_MR_LIST,MATCH(U13,TERRITORY_LIST_ID,0)))</f>
        <v/>
      </c>
      <c r="J13" s="1981" t="s">
        <v>55</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96C94-FC49-0008-4505-45081977B9B9}" mc:Ignorable="x14ac xr xr2 xr3">
  <sheetPr>
    <tabColor rgb="FFCCCCFF"/>
  </sheetPr>
  <dimension ref="A1:AR130"/>
  <sheetViews>
    <sheetView topLeftCell="A1" showGridLines="0" zoomScale="90" workbookViewId="0">
      <selection activeCell="H13" sqref="H13:H16"/>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83"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ООО "Курганская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3"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151</v>
      </c>
      <c r="F13" s="1995" t="s">
        <v>65</v>
      </c>
      <c r="G13" s="2823"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824"/>
      <c r="I13" s="2824">
        <v>1</v>
      </c>
      <c r="J13" s="2825" t="s">
        <v>152</v>
      </c>
      <c r="K13" s="2826" t="s">
        <v>55</v>
      </c>
      <c r="L13" s="2827"/>
      <c r="M13" s="2827" t="s">
        <v>106</v>
      </c>
      <c r="N13" s="2828" t="s">
        <v>24</v>
      </c>
      <c r="O13" s="2826" t="s">
        <v>55</v>
      </c>
      <c r="P13" s="2827"/>
      <c r="Q13" s="2827" t="s">
        <v>106</v>
      </c>
      <c r="R13" s="2829" t="s">
        <v>24</v>
      </c>
      <c r="S13" s="2830" t="s">
        <v>55</v>
      </c>
      <c r="T13" s="2827"/>
      <c r="U13" s="2827" t="s">
        <v>106</v>
      </c>
      <c r="V13" s="2829" t="s">
        <v>24</v>
      </c>
      <c r="W13" s="2825"/>
      <c r="Y13" s="1296"/>
      <c r="Z13" s="1296"/>
      <c r="AA13" s="1296"/>
      <c r="AB13" s="1296" t="s">
        <v>153</v>
      </c>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Комбинированная выработка с уст. мощностью производства электрической энергии 25 МВт и более</v>
      </c>
      <c r="AJ13" s="1296" t="str">
        <f>IF($J$13=0,"",$J$13)</f>
        <v>Тариф на тепловую энергию (мощность) на долгосрочный период регулирования 2024-2028 гг. для потребителей ООО "Курганская ТЭЦ"
</v>
      </c>
      <c r="AK13" s="1296" t="str">
        <f>IF($K$13="нет","без дифференциации",IF($N$13=0,"",$N$13))</f>
        <v>без дифференциации</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18" customFormat="1" customHeight="1" ht="17.25">
      <c r="A14" s="314"/>
      <c r="C14" s="313"/>
      <c r="D14" s="1991"/>
      <c r="E14" s="1993"/>
      <c r="F14" s="1996"/>
      <c r="G14" s="2823"/>
      <c r="H14" s="2824"/>
      <c r="I14" s="2824"/>
      <c r="J14" s="2825"/>
      <c r="K14" s="2834"/>
      <c r="L14" s="2827"/>
      <c r="M14" s="2827"/>
      <c r="N14" s="2828" t="s">
        <v>24</v>
      </c>
      <c r="O14" s="2834"/>
      <c r="P14" s="2827"/>
      <c r="Q14" s="2827"/>
      <c r="R14" s="2829" t="s">
        <v>24</v>
      </c>
      <c r="S14" s="2830"/>
      <c r="T14" s="2835"/>
      <c r="U14" s="2836"/>
      <c r="V14" s="2837" t="s">
        <v>159</v>
      </c>
      <c r="W14" s="2838"/>
      <c r="Y14" s="1288"/>
      <c r="Z14" s="1288"/>
      <c r="AA14" s="1288"/>
      <c r="AB14" s="1288"/>
      <c r="AC14" s="1288"/>
      <c r="AD14" s="1288"/>
      <c r="AE14" s="1288"/>
      <c r="AF14" s="1288"/>
      <c r="AG14" s="1288"/>
      <c r="AH14" s="1288"/>
      <c r="AI14" s="1288"/>
      <c r="AJ14" s="1288"/>
      <c r="AK14" s="1288"/>
      <c r="AL14" s="1288"/>
      <c r="AM14" s="1288"/>
      <c r="AN14" s="1288"/>
      <c r="AO14" s="1288"/>
      <c r="AP14" s="1288"/>
      <c r="AQ14" s="1288"/>
    </row>
    <row s="2839" customFormat="1" customHeight="1" ht="17.25">
      <c r="A15" s="314"/>
      <c r="C15" s="195"/>
      <c r="D15" s="1991"/>
      <c r="E15" s="1993"/>
      <c r="F15" s="1996"/>
      <c r="G15" s="2823"/>
      <c r="H15" s="2840"/>
      <c r="I15" s="2840"/>
      <c r="J15" s="2841"/>
      <c r="K15" s="2834"/>
      <c r="L15" s="2840"/>
      <c r="M15" s="2840"/>
      <c r="N15" s="2829" t="s">
        <v>24</v>
      </c>
      <c r="O15" s="2842"/>
      <c r="P15" s="2843"/>
      <c r="Q15" s="2844"/>
      <c r="R15" s="2845" t="s">
        <v>160</v>
      </c>
      <c r="S15" s="2846"/>
      <c r="T15" s="2847"/>
      <c r="U15" s="2848"/>
      <c r="V15" s="2849"/>
      <c r="W15" s="2850"/>
      <c r="Y15" s="1296"/>
      <c r="Z15" s="1296"/>
      <c r="AA15" s="1296"/>
      <c r="AB15" s="1296"/>
      <c r="AC15" s="1296"/>
      <c r="AD15" s="1296"/>
      <c r="AE15" s="1296"/>
      <c r="AF15" s="1296"/>
      <c r="AG15" s="1296"/>
      <c r="AH15" s="1296"/>
      <c r="AI15" s="1296"/>
      <c r="AJ15" s="1296"/>
      <c r="AK15" s="1296"/>
      <c r="AL15" s="1296"/>
      <c r="AM15" s="1296"/>
      <c r="AN15" s="1296"/>
      <c r="AO15" s="1296"/>
      <c r="AP15" s="1296"/>
      <c r="AQ15" s="1296"/>
    </row>
    <row s="2839" customFormat="1" customHeight="1" ht="17.25">
      <c r="A16" s="314"/>
      <c r="C16" s="313"/>
      <c r="D16" s="1991"/>
      <c r="E16" s="1993"/>
      <c r="F16" s="1996"/>
      <c r="G16" s="2823"/>
      <c r="H16" s="2840"/>
      <c r="I16" s="2840"/>
      <c r="J16" s="2841"/>
      <c r="K16" s="2842"/>
      <c r="L16" s="2851"/>
      <c r="M16" s="2852"/>
      <c r="N16" s="2853" t="s">
        <v>161</v>
      </c>
      <c r="O16" s="2854"/>
      <c r="P16" s="2855"/>
      <c r="Q16" s="2856"/>
      <c r="R16" s="2857"/>
      <c r="S16" s="2858"/>
      <c r="T16" s="2859"/>
      <c r="U16" s="2860"/>
      <c r="V16" s="2861"/>
      <c r="W16" s="2862"/>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2866"/>
      <c r="H17" s="2867"/>
      <c r="I17" s="2868"/>
      <c r="J17" s="2869" t="s">
        <v>162</v>
      </c>
      <c r="K17" s="2870"/>
      <c r="L17" s="2871"/>
      <c r="M17" s="2872"/>
      <c r="N17" s="2873"/>
      <c r="O17" s="2874"/>
      <c r="P17" s="2875"/>
      <c r="Q17" s="2876"/>
      <c r="R17" s="2877"/>
      <c r="S17" s="2878"/>
      <c r="T17" s="2879"/>
      <c r="U17" s="2880"/>
      <c r="V17" s="2881"/>
      <c r="W17" s="2882"/>
      <c r="Y17" s="1288"/>
      <c r="Z17" s="1288"/>
      <c r="AA17" s="1288"/>
      <c r="AB17" s="1288"/>
      <c r="AC17" s="1288"/>
      <c r="AD17" s="1288"/>
      <c r="AE17" s="1288"/>
      <c r="AF17" s="1288"/>
      <c r="AG17" s="1288"/>
      <c r="AH17" s="1288"/>
      <c r="AI17" s="1288"/>
      <c r="AJ17" s="1288"/>
      <c r="AK17" s="1288"/>
      <c r="AL17" s="1288"/>
      <c r="AM17" s="1288"/>
      <c r="AN17" s="1288"/>
      <c r="AO17" s="1288"/>
      <c r="AP17" s="1288"/>
      <c r="AQ17" s="1288"/>
    </row>
    <row s="2883" customFormat="1" customHeight="1" ht="17.25">
      <c r="A18" s="314"/>
      <c r="C18" s="195"/>
      <c r="D18" s="1991">
        <v>2</v>
      </c>
      <c r="E18" s="1993" t="s">
        <v>163</v>
      </c>
      <c r="F18" s="1995" t="s">
        <v>55</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8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8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8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8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83" customFormat="1" customHeight="1" ht="17.25">
      <c r="A23" s="314"/>
      <c r="C23" s="195"/>
      <c r="D23" s="1991">
        <v>3</v>
      </c>
      <c r="E23" s="1993" t="s">
        <v>169</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8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8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8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8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83" customFormat="1" customHeight="1" ht="17.25">
      <c r="A28" s="314"/>
      <c r="C28" s="195"/>
      <c r="D28" s="1991">
        <v>4</v>
      </c>
      <c r="E28" s="1993" t="s">
        <v>175</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8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8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8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8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83" customFormat="1" customHeight="1" ht="17.25">
      <c r="A33" s="314"/>
      <c r="C33" s="195"/>
      <c r="D33" s="1991">
        <v>5</v>
      </c>
      <c r="E33" s="1993" t="s">
        <v>181</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8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8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8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8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83" customFormat="1" customHeight="1" ht="17.25">
      <c r="A38" s="314"/>
      <c r="C38" s="195"/>
      <c r="D38" s="1991">
        <v>6</v>
      </c>
      <c r="E38" s="1993" t="s">
        <v>187</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8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8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8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193</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199</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213</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218</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223</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228</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233</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238</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243</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248</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253</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258</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263</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P18:P19"/>
    <mergeCell ref="O18:O2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48562-B5D8-D56B-19C5-FBF90630608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ООО "Курганская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1A895-A4B1-D091-CB3B-5FC1C4FFA2F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288</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"Курганская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Курганская область</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4501121003</v>
      </c>
      <c r="G14" s="1019" t="s">
        <v>298</v>
      </c>
      <c r="H14" s="481"/>
    </row>
    <row customHeight="1" ht="22.5" hidden="1">
      <c r="A15" s="463"/>
      <c r="B15" s="508"/>
      <c r="C15" s="463"/>
      <c r="D15" s="1016" t="s">
        <v>299</v>
      </c>
      <c r="E15" s="1017" t="s">
        <v>300</v>
      </c>
      <c r="F15" s="1018" t="str">
        <f>IF(kpp="","",kpp)</f>
        <v>450101001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10" customFormat="1" customHeight="1" ht="24.75" hidden="1">
      <c r="A24" s="463"/>
      <c r="B24" s="508"/>
      <c r="C24" s="508"/>
      <c r="D24" s="1013" t="s">
        <v>87</v>
      </c>
      <c r="E24" s="1015" t="s">
        <v>314</v>
      </c>
      <c r="F24" s="1020" t="s">
        <v>295</v>
      </c>
      <c r="G24" s="1015"/>
    </row>
    <row s="3010" customFormat="1" customHeight="1" ht="11.25" hidden="1">
      <c r="A25" s="463"/>
      <c r="B25" s="508"/>
      <c r="C25" s="508"/>
      <c r="D25" s="1013" t="s">
        <v>315</v>
      </c>
      <c r="E25" s="1014" t="s">
        <v>316</v>
      </c>
      <c r="F25" s="1020" t="s">
        <v>295</v>
      </c>
      <c r="G25" s="1015"/>
    </row>
    <row s="3010"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323</v>
      </c>
      <c r="E29" s="1014" t="s">
        <v>324</v>
      </c>
      <c r="F29" s="1022"/>
      <c r="G29" s="1015"/>
    </row>
    <row s="3010" customFormat="1" customHeight="1" ht="11.25" hidden="1">
      <c r="A30" s="463"/>
      <c r="B30" s="508"/>
      <c r="C30" s="508"/>
      <c r="D30" s="1013" t="s">
        <v>325</v>
      </c>
      <c r="E30" s="1014" t="s">
        <v>326</v>
      </c>
      <c r="F30" s="1022"/>
      <c r="G30" s="1015"/>
    </row>
    <row s="3010"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CB1C5-C3CC-D19F-C92E-FBA3BD5D503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2"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ООО "Курганская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5DE78-B9D4-2C85-538C-9BD6B10E725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343</v>
      </c>
      <c r="I1" s="2082"/>
    </row>
    <row s="3157"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7"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ООО "Курганская ТЭЦ"</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2"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6E303-F388-D58B-08A6-850C437503D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80</v>
      </c>
      <c r="H1" s="495" t="s">
        <v>81</v>
      </c>
      <c r="I1" s="495" t="s">
        <v>82</v>
      </c>
      <c r="P1" s="495" t="s">
        <v>80</v>
      </c>
      <c r="Q1" s="495" t="s">
        <v>81</v>
      </c>
      <c r="R1" s="495" t="s">
        <v>82</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5" customFormat="1" customHeight="1" ht="17.25">
      <c r="A5" s="765"/>
      <c r="D5" s="828"/>
      <c r="E5" s="2079" t="str">
        <f>IF(org=0,"Не определено",org)</f>
        <v>ООО "Курганская ТЭЦ"</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65</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D798E-0C2F-6C9A-83D7-B93157A00D4F}" mc:Ignorable="x14ac xr xr2 xr3">
  <sheetPr>
    <tabColor theme="6" tint="0.4"/>
  </sheetPr>
  <dimension ref="A1:AZ64"/>
  <sheetViews>
    <sheetView topLeftCell="A1" showGridLines="0" zoomScale="90" workbookViewId="0">
      <selection activeCell="AD49" sqref="AD49"/>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468" width="3.7109375" customWidth="1"/>
    <col min="17" max="18" style="3469" width="3.7109375" customWidth="1"/>
    <col min="19" max="19" style="3470"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2" style="2941" width="10.15234375" customWidth="1"/>
    <col min="33" max="33" style="2941" width="10.6328125" customWidth="1"/>
    <col min="34" max="34" style="2941" width="17.30078125" customWidth="1"/>
    <col min="35" max="35" style="2941" width="3.7109375" customWidth="1"/>
    <col min="36" max="36" style="2941" width="13.171875" customWidth="1"/>
    <col min="37" max="37" style="2941" width="8.57421875" customWidth="1"/>
    <col min="40" max="40" width="9.68359375" customWidth="1"/>
    <col min="41" max="41" width="15.87109375" customWidth="1"/>
    <col min="44" max="44" width="12.3828125" customWidth="1"/>
    <col min="45" max="45" width="10.57421875" hidden="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Y1" s="323"/>
      <c r="Z1" s="323"/>
      <c r="AG1" s="323"/>
      <c r="AH1" s="323"/>
      <c r="AL1" s="3221"/>
      <c r="AM1" s="3221"/>
      <c r="AN1" s="3221"/>
      <c r="AO1" s="3221"/>
      <c r="AP1" s="3221"/>
      <c r="AQ1" s="3221"/>
      <c r="AR1" s="3221"/>
      <c r="AS1" s="3221"/>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35"/>
      <c r="AM2" s="3236"/>
      <c r="AN2" s="3236"/>
      <c r="AO2" s="3236"/>
      <c r="AP2" s="3236"/>
      <c r="AQ2" s="3236"/>
      <c r="AR2" s="3236"/>
      <c r="AS2" s="3237"/>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35"/>
      <c r="AM3" s="3236"/>
      <c r="AN3" s="3236"/>
      <c r="AO3" s="3236"/>
      <c r="AP3" s="3236"/>
      <c r="AQ3" s="3236"/>
      <c r="AR3" s="3236"/>
      <c r="AS3" s="3237"/>
      <c r="AT3" s="2103"/>
      <c r="AU3" s="1286" t="s">
        <v>389</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35"/>
      <c r="AM4" s="3236"/>
      <c r="AN4" s="3236"/>
      <c r="AO4" s="3236"/>
      <c r="AP4" s="3236"/>
      <c r="AQ4" s="3236"/>
      <c r="AR4" s="3236"/>
      <c r="AS4" s="3237"/>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35"/>
      <c r="AM5" s="3236"/>
      <c r="AN5" s="3236"/>
      <c r="AO5" s="3236"/>
      <c r="AP5" s="3236"/>
      <c r="AQ5" s="3236"/>
      <c r="AR5" s="3236"/>
      <c r="AS5" s="3237"/>
      <c r="AT5" s="2103"/>
      <c r="AU5" s="1286" t="s">
        <v>393</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3256"/>
      <c r="AM6" s="3257"/>
      <c r="AN6" s="3257"/>
      <c r="AO6" s="3257"/>
      <c r="AP6" s="3257"/>
      <c r="AQ6" s="3257"/>
      <c r="AR6" s="3257"/>
      <c r="AS6" s="3258"/>
      <c r="AT6" s="2097"/>
      <c r="AU6" s="1286" t="s">
        <v>396</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3256"/>
      <c r="AM7" s="3257"/>
      <c r="AN7" s="3257"/>
      <c r="AO7" s="3257"/>
      <c r="AP7" s="3257"/>
      <c r="AQ7" s="3257"/>
      <c r="AR7" s="3257"/>
      <c r="AS7" s="3258"/>
      <c r="AT7" s="2097"/>
      <c r="AU7" s="1286" t="s">
        <v>399</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68"/>
      <c r="AM8" s="3269"/>
      <c r="AN8" s="3268"/>
      <c r="AO8" s="3270"/>
      <c r="AP8" s="3271"/>
      <c r="AQ8" s="2830" t="s">
        <v>65</v>
      </c>
      <c r="AR8" s="3271"/>
      <c r="AS8" s="2830" t="s">
        <v>65</v>
      </c>
      <c r="AT8" s="320"/>
      <c r="AU8" s="2137" t="s">
        <v>401</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69"/>
      <c r="AM9" s="3269"/>
      <c r="AN9" s="3269"/>
      <c r="AO9" s="3276" t="str">
        <f>AP8&amp;"-"&amp;AR8</f>
        <v>-</v>
      </c>
      <c r="AP9" s="3277"/>
      <c r="AQ9" s="2830"/>
      <c r="AR9" s="3277"/>
      <c r="AS9" s="283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281"/>
      <c r="AM10" s="3282"/>
      <c r="AN10" s="3283"/>
      <c r="AO10" s="3284"/>
      <c r="AP10" s="3285"/>
      <c r="AQ10" s="3286"/>
      <c r="AR10" s="3287"/>
      <c r="AS10" s="3288"/>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293"/>
      <c r="AM11" s="3294"/>
      <c r="AN11" s="3295"/>
      <c r="AO11" s="3296"/>
      <c r="AP11" s="3297"/>
      <c r="AQ11" s="3298"/>
      <c r="AR11" s="3299"/>
      <c r="AS11" s="3300"/>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304"/>
      <c r="AM12" s="3305"/>
      <c r="AN12" s="3306"/>
      <c r="AO12" s="3307"/>
      <c r="AP12" s="3308"/>
      <c r="AQ12" s="3309"/>
      <c r="AR12" s="3310"/>
      <c r="AS12" s="3311"/>
      <c r="AT12" s="367"/>
      <c r="AU12" s="291"/>
      <c r="AW12" s="506"/>
      <c r="AX12" s="506" t="str">
        <f>IF(T12="","",T12)</f>
        <v>Добавить схему подключения</v>
      </c>
      <c r="AY12" s="506"/>
      <c r="AZ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3321"/>
      <c r="AM13" s="3321"/>
      <c r="AN13" s="3321"/>
      <c r="AO13" s="3321"/>
      <c r="AP13" s="3321"/>
      <c r="AQ13" s="3321"/>
      <c r="AR13" s="3321"/>
      <c r="AS13" s="3321"/>
      <c r="AT13" s="1350"/>
      <c r="AU13" s="1350"/>
      <c r="AW13" s="795"/>
      <c r="AX13" s="795" t="str">
        <f>IF(T13="","",T13)</f>
        <v>Добавить источник для дифференциации</v>
      </c>
      <c r="AY13" s="795"/>
      <c r="AZ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3326"/>
      <c r="AM14" s="3326"/>
      <c r="AN14" s="3326"/>
      <c r="AO14" s="3326"/>
      <c r="AP14" s="3326"/>
      <c r="AQ14" s="3326"/>
      <c r="AR14" s="3326"/>
      <c r="AS14" s="3326"/>
      <c r="AT14" s="1354"/>
      <c r="AU14" s="1354"/>
      <c r="AW14" s="795"/>
      <c r="AX14" s="795" t="str">
        <f>IF(T14="","",T14)</f>
        <v>Добавить централизованную систему для дифференциации</v>
      </c>
      <c r="AY14" s="795"/>
      <c r="AZ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3326"/>
      <c r="AM15" s="3326"/>
      <c r="AN15" s="3326"/>
      <c r="AO15" s="3326"/>
      <c r="AP15" s="3326"/>
      <c r="AQ15" s="3326"/>
      <c r="AR15" s="3326"/>
      <c r="AS15" s="3326"/>
      <c r="AT15" s="1354"/>
      <c r="AU15" s="1354"/>
      <c r="AW15" s="795"/>
      <c r="AX15" s="795" t="str">
        <f>IF(T15="","",T15)</f>
        <v>Добавить территорию для дифференциации</v>
      </c>
      <c r="AY15" s="795"/>
      <c r="AZ15" s="795"/>
    </row>
    <row customHeight="1" ht="14.25" hidden="1">
      <c r="AC16" s="323"/>
      <c r="AK16" s="323"/>
      <c r="AL16" s="3221"/>
      <c r="AM16" s="3221"/>
      <c r="AN16" s="3221"/>
      <c r="AO16" s="3221"/>
      <c r="AP16" s="3221"/>
      <c r="AQ16" s="3221"/>
      <c r="AR16" s="3221"/>
      <c r="AS16" s="3221"/>
    </row>
    <row customHeight="1" ht="14.25" hidden="1">
      <c r="P17" s="1341"/>
      <c r="AD17" s="1390"/>
      <c r="AE17" s="1390"/>
      <c r="AF17" s="1390"/>
      <c r="AG17" s="1391"/>
      <c r="AH17" s="2105"/>
      <c r="AI17" s="2104" t="s">
        <v>65</v>
      </c>
      <c r="AJ17" s="2105"/>
      <c r="AK17" s="2104" t="s">
        <v>65</v>
      </c>
      <c r="AL17" s="3221"/>
      <c r="AM17" s="3221"/>
      <c r="AN17" s="3221"/>
      <c r="AO17" s="3221"/>
      <c r="AP17" s="3221"/>
      <c r="AQ17" s="3221"/>
      <c r="AR17" s="3221"/>
      <c r="AS17" s="3221"/>
    </row>
    <row customHeight="1" ht="14.25" hidden="1">
      <c r="P18" s="1341"/>
      <c r="AD18" s="1390"/>
      <c r="AE18" s="1390"/>
      <c r="AF18" s="1390"/>
      <c r="AG18" s="324" t="str">
        <f>AH17&amp;"-"&amp;AJ17</f>
        <v>-</v>
      </c>
      <c r="AH18" s="2104"/>
      <c r="AI18" s="2104"/>
      <c r="AJ18" s="2104"/>
      <c r="AK18" s="2104"/>
      <c r="AL18" s="3221"/>
      <c r="AM18" s="3221"/>
      <c r="AN18" s="3221"/>
      <c r="AO18" s="3221"/>
      <c r="AP18" s="3221"/>
      <c r="AQ18" s="3221"/>
      <c r="AR18" s="3221"/>
      <c r="AS18" s="3221"/>
    </row>
    <row customHeight="1" ht="14.25" hidden="1">
      <c r="P19" s="1341"/>
      <c r="AK19" s="323"/>
      <c r="AL19" s="3221"/>
      <c r="AM19" s="3221"/>
      <c r="AN19" s="3221"/>
      <c r="AO19" s="3221"/>
      <c r="AP19" s="3221"/>
      <c r="AQ19" s="3221"/>
      <c r="AR19" s="3221"/>
      <c r="AS19" s="3221"/>
    </row>
    <row s="3333" customFormat="1" customHeight="1" ht="22.5" hidden="1">
      <c r="L20" s="1359"/>
      <c r="M20" s="1392"/>
      <c r="N20" s="1392"/>
      <c r="O20" s="1397" t="s">
        <v>405</v>
      </c>
      <c r="P20" s="1392"/>
      <c r="Q20" s="1401"/>
      <c r="R20" s="1401"/>
      <c r="S20" s="735"/>
      <c r="Z20" s="1397"/>
      <c r="AB20" s="1397"/>
      <c r="AC20" s="1396"/>
      <c r="AH20" s="1397"/>
      <c r="AJ20" s="1397"/>
      <c r="AK20" s="1396"/>
      <c r="AL20" s="3339"/>
      <c r="AM20" s="3339"/>
      <c r="AN20" s="3339"/>
      <c r="AO20" s="3339"/>
      <c r="AP20" s="3340"/>
      <c r="AQ20" s="3339"/>
      <c r="AR20" s="3340"/>
      <c r="AS20" s="3339"/>
      <c r="AV20" s="517"/>
      <c r="AW20" s="517"/>
      <c r="AX20" s="517"/>
      <c r="AY20" s="517"/>
      <c r="AZ20" s="517"/>
    </row>
    <row s="3333" customFormat="1" customHeight="1" ht="14.25" hidden="1">
      <c r="L21" s="1359"/>
      <c r="M21" s="1392"/>
      <c r="N21" s="1392"/>
      <c r="O21" s="1392"/>
      <c r="P21" s="1392"/>
      <c r="Q21" s="1401"/>
      <c r="R21" s="1401"/>
      <c r="S21" s="735"/>
      <c r="AC21" s="1396"/>
      <c r="AK21" s="1396"/>
      <c r="AL21" s="3339"/>
      <c r="AM21" s="3339"/>
      <c r="AN21" s="3339"/>
      <c r="AO21" s="3339"/>
      <c r="AP21" s="3339"/>
      <c r="AQ21" s="3339"/>
      <c r="AR21" s="3339"/>
      <c r="AS21" s="3339"/>
      <c r="AV21" s="517"/>
      <c r="AW21" s="517"/>
      <c r="AX21" s="517"/>
      <c r="AY21" s="517"/>
      <c r="AZ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L22" s="3339"/>
      <c r="AM22" s="3339"/>
      <c r="AN22" s="3339"/>
      <c r="AO22" s="3339"/>
      <c r="AP22" s="3339"/>
      <c r="AQ22" s="3341" t="s">
        <v>408</v>
      </c>
      <c r="AR22" s="3339"/>
      <c r="AS22" s="3341" t="s">
        <v>409</v>
      </c>
      <c r="AV22" s="517"/>
      <c r="AW22" s="517"/>
      <c r="AX22" s="517"/>
      <c r="AY22" s="517"/>
      <c r="AZ22" s="517"/>
    </row>
    <row customHeight="1" ht="14.25" hidden="1">
      <c r="O23" s="1394"/>
      <c r="P23" s="1341"/>
      <c r="AL23" s="3221"/>
      <c r="AM23" s="3221"/>
      <c r="AN23" s="3221"/>
      <c r="AO23" s="3221"/>
      <c r="AP23" s="3221"/>
      <c r="AQ23" s="3221"/>
      <c r="AR23" s="3221"/>
      <c r="AS23" s="3221"/>
    </row>
    <row customHeight="1" ht="14.25" hidden="1">
      <c r="O24" s="1394"/>
      <c r="P24" s="1341"/>
      <c r="AL24" s="3221"/>
      <c r="AM24" s="3221"/>
      <c r="AN24" s="3221"/>
      <c r="AO24" s="3221"/>
      <c r="AP24" s="3221"/>
      <c r="AQ24" s="3221"/>
      <c r="AR24" s="3221"/>
      <c r="AS24" s="322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21"/>
      <c r="AM25" s="3221"/>
      <c r="AN25" s="3221"/>
      <c r="AO25" s="3221"/>
      <c r="AP25" s="3221"/>
      <c r="AQ25" s="3221"/>
      <c r="AR25" s="3221"/>
      <c r="AS25" s="3221"/>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347"/>
      <c r="AM26" s="3347"/>
      <c r="AN26" s="3347"/>
      <c r="AO26" s="3347"/>
      <c r="AP26" s="3347"/>
      <c r="AQ26" s="3347"/>
      <c r="AR26" s="3347"/>
      <c r="AS26" s="3347"/>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c r="AL27" s="3349"/>
      <c r="AM27" s="3349"/>
      <c r="AN27" s="3349"/>
      <c r="AO27" s="3349"/>
      <c r="AP27" s="3349"/>
      <c r="AQ27" s="3349"/>
      <c r="AR27" s="3349"/>
      <c r="AS27" s="3349"/>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351"/>
      <c r="AM28" s="3351"/>
      <c r="AN28" s="3351"/>
      <c r="AO28" s="3351"/>
      <c r="AP28" s="3351"/>
      <c r="AQ28" s="3351"/>
      <c r="AR28" s="3351"/>
      <c r="AS28" s="3351"/>
      <c r="AT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359" t="str">
        <f>IF(TITLE_NAME_OR_PR_CHANGE="",IF(TITLE_NAME_OR_PR="","",TITLE_NAME_OR_PR),TITLE_NAME_OR_PR_CHANGE)</f>
        <v/>
      </c>
      <c r="AM29" s="3359"/>
      <c r="AN29" s="3359"/>
      <c r="AO29" s="3359"/>
      <c r="AP29" s="3359"/>
      <c r="AQ29" s="3359"/>
      <c r="AR29" s="3359"/>
      <c r="AS29" s="3221"/>
      <c r="AT29" s="322"/>
      <c r="AU29" s="268"/>
      <c r="AV29" s="368"/>
      <c r="AW29" s="368"/>
      <c r="AX29" s="368"/>
      <c r="AY29" s="368"/>
      <c r="AZ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363" t="str">
        <f>IF(TITLE_DATE_PR_CHANGE="",IF(TITLE_DATE_PR="","",TITLE_DATE_PR),TITLE_DATE_PR_CHANGE)</f>
        <v>45409</v>
      </c>
      <c r="AM30" s="3363"/>
      <c r="AN30" s="3363"/>
      <c r="AO30" s="3363"/>
      <c r="AP30" s="3363"/>
      <c r="AQ30" s="3363"/>
      <c r="AR30" s="3363"/>
      <c r="AS30" s="3221"/>
      <c r="AT30" s="322"/>
      <c r="AU30" s="268"/>
      <c r="AV30" s="368"/>
      <c r="AW30" s="368"/>
      <c r="AX30" s="368"/>
      <c r="AY30" s="368"/>
      <c r="AZ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359" t="str">
        <f>IF(TITLE_NUMBER_PR_CHANGE="",IF(TITLE_NUMBER_PR="","",TITLE_NUMBER_PR),TITLE_NUMBER_PR_CHANGE)</f>
        <v>201 Т</v>
      </c>
      <c r="AM31" s="3359"/>
      <c r="AN31" s="3359"/>
      <c r="AO31" s="3359"/>
      <c r="AP31" s="3359"/>
      <c r="AQ31" s="3359"/>
      <c r="AR31" s="3359"/>
      <c r="AS31" s="3221"/>
      <c r="AT31" s="322"/>
      <c r="AU31" s="268"/>
      <c r="AV31" s="368"/>
      <c r="AW31" s="368"/>
      <c r="AX31" s="368"/>
      <c r="AY31" s="368"/>
      <c r="AZ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359" t="str">
        <f>IF(TITLE_IST_PUB_CHANGE="",IF(TITLE_IST_PUB="","",TITLE_IST_PUB),TITLE_IST_PUB_CHANGE)</f>
        <v/>
      </c>
      <c r="AM32" s="3359"/>
      <c r="AN32" s="3359"/>
      <c r="AO32" s="3359"/>
      <c r="AP32" s="3359"/>
      <c r="AQ32" s="3359"/>
      <c r="AR32" s="3359"/>
      <c r="AS32" s="3221"/>
      <c r="AT32" s="322"/>
      <c r="AU32" s="268"/>
      <c r="AV32" s="368"/>
      <c r="AW32" s="368"/>
      <c r="AX32" s="368"/>
      <c r="AY32" s="368"/>
      <c r="AZ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351"/>
      <c r="AM33" s="3351"/>
      <c r="AN33" s="3351"/>
      <c r="AO33" s="3351"/>
      <c r="AP33" s="3351"/>
      <c r="AQ33" s="3351"/>
      <c r="AR33" s="3351"/>
      <c r="AS33" s="3351"/>
      <c r="AT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363" t="str">
        <f>IF(TITLE_DATE_PR_CHANGE="",IF(TITLE_DATE_PR="","",TITLE_DATE_PR),TITLE_DATE_PR_CHANGE)</f>
        <v>45409</v>
      </c>
      <c r="AM34" s="3363"/>
      <c r="AN34" s="3363"/>
      <c r="AO34" s="3363"/>
      <c r="AP34" s="3363"/>
      <c r="AQ34" s="3363"/>
      <c r="AR34" s="3363"/>
      <c r="AS34" s="3221"/>
      <c r="AT34" s="322"/>
      <c r="AU34" s="268"/>
      <c r="AV34" s="368"/>
      <c r="AW34" s="368"/>
      <c r="AX34" s="368"/>
      <c r="AY34" s="368"/>
      <c r="AZ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359" t="str">
        <f>IF(TITLE_NUMBER_PR_CHANGE="",IF(TITLE_NUMBER_PR="","",TITLE_NUMBER_PR),TITLE_NUMBER_PR_CHANGE)</f>
        <v>201 Т</v>
      </c>
      <c r="AM35" s="3359"/>
      <c r="AN35" s="3359"/>
      <c r="AO35" s="3359"/>
      <c r="AP35" s="3359"/>
      <c r="AQ35" s="3359"/>
      <c r="AR35" s="3359"/>
      <c r="AS35" s="3221"/>
      <c r="AT35" s="322"/>
      <c r="AU35" s="268"/>
      <c r="AV35" s="368"/>
      <c r="AW35" s="368"/>
      <c r="AX35" s="368"/>
      <c r="AY35" s="368"/>
      <c r="AZ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L36" s="3221"/>
      <c r="AM36" s="3221"/>
      <c r="AN36" s="3221"/>
      <c r="AO36" s="3221"/>
      <c r="AP36" s="3221"/>
      <c r="AQ36" s="3221"/>
      <c r="AR36" s="3221"/>
      <c r="AS36" s="3367" t="s">
        <v>415</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370" t="s">
        <v>416</v>
      </c>
      <c r="AM37" s="3370"/>
      <c r="AN37" s="3370"/>
      <c r="AO37" s="3370"/>
      <c r="AP37" s="3370"/>
      <c r="AQ37" s="3370"/>
      <c r="AR37" s="3370"/>
      <c r="AS37" s="3370"/>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3371" t="s">
        <v>289</v>
      </c>
      <c r="AM38" s="3371"/>
      <c r="AN38" s="3371"/>
      <c r="AO38" s="3371"/>
      <c r="AP38" s="3371"/>
      <c r="AQ38" s="3371"/>
      <c r="AR38" s="3371"/>
      <c r="AS38" s="3371"/>
      <c r="AT38" s="1971"/>
      <c r="AU38" s="1971"/>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3378" t="s">
        <v>418</v>
      </c>
      <c r="AM39" s="3379"/>
      <c r="AN39" s="3379"/>
      <c r="AO39" s="3379"/>
      <c r="AP39" s="3379"/>
      <c r="AQ39" s="3379"/>
      <c r="AR39" s="3380"/>
      <c r="AS39" s="3381" t="s">
        <v>419</v>
      </c>
      <c r="AT39" s="2132" t="s">
        <v>421</v>
      </c>
      <c r="AU39" s="1971"/>
    </row>
    <row customHeight="1" ht="1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3390" t="s">
        <v>422</v>
      </c>
      <c r="AM40" s="3391" t="s">
        <v>423</v>
      </c>
      <c r="AN40" s="3392" t="s">
        <v>424</v>
      </c>
      <c r="AO40" s="3393"/>
      <c r="AP40" s="3392" t="s">
        <v>425</v>
      </c>
      <c r="AQ40" s="3394"/>
      <c r="AR40" s="3393"/>
      <c r="AS40" s="3395"/>
      <c r="AT40" s="2133"/>
      <c r="AU40" s="1971"/>
    </row>
    <row customHeight="1" ht="46.666666666666664">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3407"/>
      <c r="AM41" s="3408"/>
      <c r="AN41" s="3409" t="s">
        <v>433</v>
      </c>
      <c r="AO41" s="3409" t="s">
        <v>434</v>
      </c>
      <c r="AP41" s="3409" t="s">
        <v>435</v>
      </c>
      <c r="AQ41" s="3410" t="s">
        <v>436</v>
      </c>
      <c r="AR41" s="3411"/>
      <c r="AS41" s="3412"/>
      <c r="AT41" s="2134"/>
      <c r="AU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423">
        <f>OFFSET(AL42,0,-1)+1</f>
        <v>3</v>
      </c>
      <c r="AM42" s="3423"/>
      <c r="AN42" s="3423">
        <f>OFFSET(AN42,0,-1)+1</f>
        <v>1</v>
      </c>
      <c r="AO42" s="3423">
        <f>OFFSET(AO42,0,-1)+1</f>
        <v>2</v>
      </c>
      <c r="AP42" s="3423">
        <f>OFFSET(AP42,0,-1)+1</f>
        <v>3</v>
      </c>
      <c r="AQ42" s="3423">
        <f>OFFSET(AQ42,0,-1)+1</f>
        <v>4</v>
      </c>
      <c r="AR42" s="3423"/>
      <c r="AS42" s="3423">
        <f>OFFSET(AS42,0,-2)+1</f>
        <v>5</v>
      </c>
      <c r="AT42" s="1263">
        <f>OFFSET(AT42,0,-1)</f>
        <v>5</v>
      </c>
      <c r="AU42" s="1282">
        <f>OFFSET(AU42,0,-1)+1</f>
        <v>6</v>
      </c>
      <c r="AV42" s="517"/>
      <c r="AW42" s="517"/>
      <c r="AX42" s="517"/>
      <c r="AY42" s="517"/>
      <c r="AZ42" s="517"/>
    </row>
    <row customHeight="1" ht="50.833333333333336">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120</v>
      </c>
      <c r="U43" s="288"/>
      <c r="V43" s="2101"/>
      <c r="W43" s="2102"/>
      <c r="X43" s="2102"/>
      <c r="Y43" s="2102"/>
      <c r="Z43" s="2102"/>
      <c r="AA43" s="2102"/>
      <c r="AB43" s="2102"/>
      <c r="AC43" s="2103"/>
      <c r="AD43" s="2101" t="str">
        <f>INDEX(PT_DIFFERENTIATION_NTAR,MATCH(A43,PT_DIFFERENTIATION_NTAR_ID,0))</f>
        <v>Тариф на тепловую энергию (мощность) на долгосрочный период регулирования 2024-2028 гг. для потребителей ООО "Курганская ТЭЦ"
</v>
      </c>
      <c r="AE43" s="2102"/>
      <c r="AF43" s="2102"/>
      <c r="AG43" s="2102"/>
      <c r="AH43" s="2102"/>
      <c r="AI43" s="2102"/>
      <c r="AJ43" s="2102"/>
      <c r="AK43" s="2102"/>
      <c r="AL43" s="3235"/>
      <c r="AM43" s="3236"/>
      <c r="AN43" s="3236"/>
      <c r="AO43" s="3236"/>
      <c r="AP43" s="3236"/>
      <c r="AQ43" s="3236"/>
      <c r="AR43" s="3236"/>
      <c r="AS43" s="3237"/>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6"/>
      <c r="AX43" s="506" t="str">
        <f>IF(T43="","",T43)</f>
        <v>Наименование тарифа</v>
      </c>
      <c r="AY43" s="506"/>
      <c r="AZ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388</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235"/>
      <c r="AM44" s="3236"/>
      <c r="AN44" s="3236"/>
      <c r="AO44" s="3236"/>
      <c r="AP44" s="3236"/>
      <c r="AQ44" s="3236"/>
      <c r="AR44" s="3236"/>
      <c r="AS44" s="3237"/>
      <c r="AT44" s="2103"/>
      <c r="AU44" s="1286" t="s">
        <v>389</v>
      </c>
      <c r="AW44" s="506"/>
      <c r="AX44" s="506" t="str">
        <f>IF(T44="","",T44)</f>
        <v>Территория действия тарифа</v>
      </c>
      <c r="AY44" s="506"/>
      <c r="AZ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390</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35"/>
      <c r="AM45" s="3236"/>
      <c r="AN45" s="3236"/>
      <c r="AO45" s="3236"/>
      <c r="AP45" s="3236"/>
      <c r="AQ45" s="3236"/>
      <c r="AR45" s="3236"/>
      <c r="AS45" s="3237"/>
      <c r="AT45" s="2103"/>
      <c r="AU45" s="1286" t="s">
        <v>391</v>
      </c>
      <c r="AW45" s="506"/>
      <c r="AX45" s="506" t="str">
        <f>IF(T45="","",T45)</f>
        <v>Наименование системы теплоснабжения </v>
      </c>
      <c r="AY45" s="506"/>
      <c r="AZ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392</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35"/>
      <c r="AM46" s="3236"/>
      <c r="AN46" s="3236"/>
      <c r="AO46" s="3236"/>
      <c r="AP46" s="3236"/>
      <c r="AQ46" s="3236"/>
      <c r="AR46" s="3236"/>
      <c r="AS46" s="3237"/>
      <c r="AT46" s="2103"/>
      <c r="AU46" s="1286" t="s">
        <v>393</v>
      </c>
      <c r="AW46" s="506"/>
      <c r="AX46" s="506" t="str">
        <f>IF(T46="","",T46)</f>
        <v>Источник тепловой энергии  </v>
      </c>
      <c r="AY46" s="506"/>
      <c r="AZ46" s="506"/>
    </row>
    <row customHeight="1" ht="47.25">
      <c r="A47" s="1393" t="s">
        <v>155</v>
      </c>
      <c r="B47" s="1393" t="s">
        <v>156</v>
      </c>
      <c r="C47" s="1393" t="s">
        <v>157</v>
      </c>
      <c r="D47" s="1393" t="s">
        <v>158</v>
      </c>
      <c r="E47" s="2108"/>
      <c r="F47" s="2108"/>
      <c r="G47" s="2108"/>
      <c r="H47" s="2108"/>
      <c r="I47" s="2109" t="str">
        <f>S46&amp;".1"</f>
        <v>1.1.1.1.1</v>
      </c>
      <c r="J47" s="1393"/>
      <c r="K47" s="1393"/>
      <c r="L47" s="1394" t="s">
        <v>394</v>
      </c>
      <c r="P47" s="2111">
        <v>1</v>
      </c>
      <c r="Q47" s="1235"/>
      <c r="R47" s="352"/>
      <c r="S47" s="1241" t="str">
        <f>$I47</f>
        <v>1.1.1.1.1</v>
      </c>
      <c r="T47" s="273" t="s">
        <v>395</v>
      </c>
      <c r="U47" s="288"/>
      <c r="V47" s="2095"/>
      <c r="W47" s="2096"/>
      <c r="X47" s="2096"/>
      <c r="Y47" s="2096"/>
      <c r="Z47" s="2096"/>
      <c r="AA47" s="2096"/>
      <c r="AB47" s="2096"/>
      <c r="AC47" s="2097"/>
      <c r="AD47" s="2095" t="s">
        <v>437</v>
      </c>
      <c r="AE47" s="2096"/>
      <c r="AF47" s="2096"/>
      <c r="AG47" s="2096"/>
      <c r="AH47" s="2096"/>
      <c r="AI47" s="2096"/>
      <c r="AJ47" s="2096"/>
      <c r="AK47" s="2096"/>
      <c r="AL47" s="3256"/>
      <c r="AM47" s="3257"/>
      <c r="AN47" s="3257"/>
      <c r="AO47" s="3257"/>
      <c r="AP47" s="3257"/>
      <c r="AQ47" s="3257"/>
      <c r="AR47" s="3257"/>
      <c r="AS47" s="3258"/>
      <c r="AT47" s="2097"/>
      <c r="AU47" s="1286" t="s">
        <v>396</v>
      </c>
      <c r="AW47" s="506"/>
      <c r="AX47" s="506" t="str">
        <f>IF(T47="","",T47)</f>
        <v>Схема подключения теплопотребляющей установки к коллектору источника тепловой энергии</v>
      </c>
      <c r="AY47" s="506"/>
      <c r="AZ47" s="506"/>
    </row>
    <row customHeight="1" ht="23.25">
      <c r="A48" s="1393" t="s">
        <v>155</v>
      </c>
      <c r="B48" s="1393" t="s">
        <v>156</v>
      </c>
      <c r="C48" s="1393" t="s">
        <v>157</v>
      </c>
      <c r="D48" s="1393" t="s">
        <v>158</v>
      </c>
      <c r="E48" s="2108"/>
      <c r="F48" s="2108"/>
      <c r="G48" s="2108"/>
      <c r="H48" s="2108"/>
      <c r="I48" s="2110"/>
      <c r="J48" s="2109" t="str">
        <f>I47&amp;".1"</f>
        <v>1.1.1.1.1.1</v>
      </c>
      <c r="K48" s="1393"/>
      <c r="L48" s="1394" t="s">
        <v>397</v>
      </c>
      <c r="P48" s="2111"/>
      <c r="Q48" s="2111">
        <v>1</v>
      </c>
      <c r="R48" s="353"/>
      <c r="S48" s="1241" t="str">
        <f>$J48</f>
        <v>1.1.1.1.1.1</v>
      </c>
      <c r="T48" s="274" t="s">
        <v>398</v>
      </c>
      <c r="U48" s="288"/>
      <c r="V48" s="2095"/>
      <c r="W48" s="2096"/>
      <c r="X48" s="2096"/>
      <c r="Y48" s="2096"/>
      <c r="Z48" s="2096"/>
      <c r="AA48" s="2096"/>
      <c r="AB48" s="2096"/>
      <c r="AC48" s="2097"/>
      <c r="AD48" s="2095" t="s">
        <v>438</v>
      </c>
      <c r="AE48" s="2096"/>
      <c r="AF48" s="2096"/>
      <c r="AG48" s="2096"/>
      <c r="AH48" s="2096"/>
      <c r="AI48" s="2096"/>
      <c r="AJ48" s="2096"/>
      <c r="AK48" s="2096"/>
      <c r="AL48" s="3256"/>
      <c r="AM48" s="3257"/>
      <c r="AN48" s="3257"/>
      <c r="AO48" s="3257"/>
      <c r="AP48" s="3257"/>
      <c r="AQ48" s="3257"/>
      <c r="AR48" s="3257"/>
      <c r="AS48" s="3258"/>
      <c r="AT48" s="2097"/>
      <c r="AU48" s="1286" t="s">
        <v>399</v>
      </c>
      <c r="AW48" s="506"/>
      <c r="AX48" s="506" t="str">
        <f>IF(T48="","",T48)</f>
        <v>Группа потребителей</v>
      </c>
      <c r="AY48" s="506"/>
      <c r="AZ48" s="506"/>
    </row>
    <row customHeight="1" ht="23.25">
      <c r="A49" s="1393" t="s">
        <v>155</v>
      </c>
      <c r="B49" s="1393" t="s">
        <v>156</v>
      </c>
      <c r="C49" s="1393" t="s">
        <v>157</v>
      </c>
      <c r="D49" s="1393" t="s">
        <v>158</v>
      </c>
      <c r="E49" s="2108"/>
      <c r="F49" s="2108"/>
      <c r="G49" s="2108"/>
      <c r="H49" s="2108"/>
      <c r="I49" s="2110"/>
      <c r="J49" s="2110"/>
      <c r="K49" s="2109" t="str">
        <f>J48&amp;".1"</f>
        <v>1.1.1.1.1.1.1</v>
      </c>
      <c r="L49" s="1394" t="s">
        <v>400</v>
      </c>
      <c r="P49" s="2111"/>
      <c r="Q49" s="2111"/>
      <c r="R49" s="353">
        <v>1</v>
      </c>
      <c r="S49" s="1241" t="str">
        <f>$K49</f>
        <v>1.1.1.1.1.1.1</v>
      </c>
      <c r="T49" s="1377" t="s">
        <v>439</v>
      </c>
      <c r="U49" s="288"/>
      <c r="V49" s="3427"/>
      <c r="W49" s="3427"/>
      <c r="X49" s="3427"/>
      <c r="Y49" s="3428"/>
      <c r="Z49" s="3429"/>
      <c r="AA49" s="3430" t="s">
        <v>65</v>
      </c>
      <c r="AB49" s="3429"/>
      <c r="AC49" s="3430" t="s">
        <v>65</v>
      </c>
      <c r="AD49" s="757">
        <v>1432.38</v>
      </c>
      <c r="AE49" s="320"/>
      <c r="AF49" s="757"/>
      <c r="AG49" s="1285"/>
      <c r="AH49" s="3271">
        <v>45658.58116898148</v>
      </c>
      <c r="AI49" s="1981" t="s">
        <v>65</v>
      </c>
      <c r="AJ49" s="3431">
        <v>45838.58190972222</v>
      </c>
      <c r="AK49" s="1981" t="s">
        <v>65</v>
      </c>
      <c r="AL49" s="3268">
        <v>2734.782467</v>
      </c>
      <c r="AM49" s="3269"/>
      <c r="AN49" s="3268"/>
      <c r="AO49" s="3270"/>
      <c r="AP49" s="3271">
        <v>45839</v>
      </c>
      <c r="AQ49" s="2830" t="s">
        <v>65</v>
      </c>
      <c r="AR49" s="3271">
        <v>46022</v>
      </c>
      <c r="AS49" s="2830" t="s">
        <v>55</v>
      </c>
      <c r="AT49" s="1378"/>
      <c r="AU49" s="2137" t="s">
        <v>401</v>
      </c>
      <c r="AV49" s="517">
        <f>STRCHECKDATE(V50:AT50)</f>
      </c>
      <c r="AW49" s="506"/>
      <c r="AX49" s="506" t="str">
        <f>IF(T49="","",T49)</f>
        <v>вода</v>
      </c>
      <c r="AY49" s="506"/>
      <c r="AZ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427"/>
      <c r="W50" s="3427"/>
      <c r="X50" s="3427"/>
      <c r="Y50" s="3276" t="str">
        <f>Z49&amp;"-"&amp;AB49</f>
        <v>-</v>
      </c>
      <c r="Z50" s="3430"/>
      <c r="AA50" s="3430"/>
      <c r="AB50" s="3430"/>
      <c r="AC50" s="3430"/>
      <c r="AD50" s="320"/>
      <c r="AE50" s="320"/>
      <c r="AF50" s="320"/>
      <c r="AG50" s="324" t="str">
        <f>AH49&amp;"-"&amp;AJ49</f>
        <v>45658.58116898148-45838.58190972222</v>
      </c>
      <c r="AH50" s="2113"/>
      <c r="AI50" s="1981"/>
      <c r="AJ50" s="2115"/>
      <c r="AK50" s="1981"/>
      <c r="AL50" s="3269"/>
      <c r="AM50" s="3269"/>
      <c r="AN50" s="3269"/>
      <c r="AO50" s="3276" t="str">
        <f>AP49&amp;"-"&amp;AR49</f>
        <v>45839-46022</v>
      </c>
      <c r="AP50" s="3277"/>
      <c r="AQ50" s="2830"/>
      <c r="AR50" s="3277"/>
      <c r="AS50" s="2830"/>
      <c r="AT50" s="1379"/>
      <c r="AU50" s="2138"/>
      <c r="AW50" s="506"/>
      <c r="AX50" s="506" t="str">
        <f>IF(T50="","",T50)</f>
        <v/>
      </c>
      <c r="AY50" s="506"/>
      <c r="AZ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436"/>
      <c r="AM51" s="3437"/>
      <c r="AN51" s="3438"/>
      <c r="AO51" s="3439"/>
      <c r="AP51" s="3440"/>
      <c r="AQ51" s="3441"/>
      <c r="AR51" s="3442"/>
      <c r="AS51" s="3443"/>
      <c r="AT51" s="319"/>
      <c r="AU51" s="2139"/>
      <c r="AW51" s="506"/>
      <c r="AX51" s="506" t="str">
        <f>IF(T51="","",T51)</f>
        <v>Добавить вид теплоносителя (параметры теплоносителя)</v>
      </c>
      <c r="AY51" s="506"/>
      <c r="AZ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444"/>
      <c r="AM52" s="3445"/>
      <c r="AN52" s="3446"/>
      <c r="AO52" s="3447"/>
      <c r="AP52" s="3448"/>
      <c r="AQ52" s="3449"/>
      <c r="AR52" s="3450"/>
      <c r="AS52" s="3451"/>
      <c r="AT52" s="367"/>
      <c r="AU52" s="291"/>
      <c r="AW52" s="506"/>
      <c r="AX52" s="506" t="str">
        <f>IF(T52="","",T52)</f>
        <v>Добавить группу потребителей</v>
      </c>
      <c r="AY52" s="506"/>
      <c r="AZ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452"/>
      <c r="AM53" s="3453"/>
      <c r="AN53" s="3454"/>
      <c r="AO53" s="3455"/>
      <c r="AP53" s="3456"/>
      <c r="AQ53" s="3457"/>
      <c r="AR53" s="3458"/>
      <c r="AS53" s="3459"/>
      <c r="AT53" s="367"/>
      <c r="AU53" s="291"/>
      <c r="AW53" s="506"/>
      <c r="AX53" s="506" t="str">
        <f>IF(T53="","",T53)</f>
        <v>Добавить схему подключения</v>
      </c>
      <c r="AY53" s="506"/>
      <c r="AZ53" s="506"/>
    </row>
    <row s="331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3326"/>
      <c r="AM54" s="3326"/>
      <c r="AN54" s="3326"/>
      <c r="AO54" s="3326"/>
      <c r="AP54" s="3326"/>
      <c r="AQ54" s="3326"/>
      <c r="AR54" s="3326"/>
      <c r="AS54" s="3326"/>
      <c r="AT54" s="1354"/>
      <c r="AU54" s="1354"/>
      <c r="AW54" s="795"/>
      <c r="AX54" s="795" t="str">
        <f>IF(T54="","",T54)</f>
        <v>Добавить источник для дифференциации</v>
      </c>
      <c r="AY54" s="795"/>
      <c r="AZ54" s="795"/>
    </row>
    <row s="331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3326"/>
      <c r="AM55" s="3326"/>
      <c r="AN55" s="3326"/>
      <c r="AO55" s="3326"/>
      <c r="AP55" s="3326"/>
      <c r="AQ55" s="3326"/>
      <c r="AR55" s="3326"/>
      <c r="AS55" s="3326"/>
      <c r="AT55" s="1354"/>
      <c r="AU55" s="1354"/>
      <c r="AW55" s="795"/>
      <c r="AX55" s="795" t="str">
        <f>IF(T55="","",T55)</f>
        <v>Добавить централизованную систему для дифференциации</v>
      </c>
      <c r="AY55" s="795"/>
      <c r="AZ55" s="795"/>
    </row>
    <row s="2613"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3326"/>
      <c r="AM56" s="3326"/>
      <c r="AN56" s="3326"/>
      <c r="AO56" s="3326"/>
      <c r="AP56" s="3326"/>
      <c r="AQ56" s="3326"/>
      <c r="AR56" s="3326"/>
      <c r="AS56" s="3326"/>
      <c r="AT56" s="1354"/>
      <c r="AU56" s="1354"/>
      <c r="AW56" s="506"/>
      <c r="AX56" s="506" t="str">
        <f>IF(T56="","",T56)</f>
        <v>Добавить территорию для дифференциации</v>
      </c>
      <c r="AY56" s="506"/>
      <c r="AZ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3326"/>
      <c r="AM57" s="3326"/>
      <c r="AN57" s="3326"/>
      <c r="AO57" s="3326"/>
      <c r="AP57" s="3326"/>
      <c r="AQ57" s="3326"/>
      <c r="AR57" s="3326"/>
      <c r="AS57" s="3326"/>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221"/>
      <c r="AM58" s="3221"/>
      <c r="AN58" s="3221"/>
      <c r="AO58" s="3221"/>
      <c r="AP58" s="3221"/>
      <c r="AQ58" s="3221"/>
      <c r="AR58" s="3221"/>
      <c r="AS58" s="3221"/>
      <c r="AV58" s="1163"/>
      <c r="AW58" s="1163"/>
      <c r="AX58" s="1163"/>
      <c r="AY58" s="1163"/>
      <c r="AZ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466"/>
      <c r="AM59" s="3466"/>
      <c r="AN59" s="3466"/>
      <c r="AO59" s="3466"/>
      <c r="AP59" s="3466"/>
      <c r="AQ59" s="3466"/>
      <c r="AR59" s="3466"/>
      <c r="AS59" s="3466"/>
      <c r="AT59" s="2106"/>
      <c r="AU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3466"/>
      <c r="AM60" s="3466"/>
      <c r="AN60" s="3466"/>
      <c r="AO60" s="3466"/>
      <c r="AP60" s="3466"/>
      <c r="AQ60" s="3466"/>
      <c r="AR60" s="3466"/>
      <c r="AS60" s="3466"/>
      <c r="AT60" s="2106"/>
      <c r="AU60" s="2106"/>
    </row>
    <row customHeight="1" ht="14.25">
      <c r="O61" s="543"/>
      <c r="AL61" s="3221"/>
      <c r="AM61" s="3221"/>
      <c r="AN61" s="3221"/>
      <c r="AO61" s="3221"/>
      <c r="AP61" s="3221"/>
      <c r="AQ61" s="3221"/>
      <c r="AR61" s="3221"/>
      <c r="AS61" s="3221"/>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3466"/>
      <c r="AM62" s="3466"/>
      <c r="AN62" s="3466"/>
      <c r="AO62" s="3466"/>
      <c r="AP62" s="3466"/>
      <c r="AQ62" s="3466"/>
      <c r="AR62" s="3466"/>
      <c r="AS62" s="3466"/>
      <c r="AT62" s="2106"/>
      <c r="AU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3466"/>
      <c r="AM63" s="3466"/>
      <c r="AN63" s="3466"/>
      <c r="AO63" s="3466"/>
      <c r="AP63" s="3466"/>
      <c r="AQ63" s="3466"/>
      <c r="AR63" s="3466"/>
      <c r="AS63" s="3466"/>
      <c r="AT63" s="2106"/>
      <c r="AU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3466"/>
      <c r="AM64" s="3466"/>
      <c r="AN64" s="3466"/>
      <c r="AO64" s="3466"/>
      <c r="AP64" s="3466"/>
      <c r="AQ64" s="3466"/>
      <c r="AR64" s="3466"/>
      <c r="AS64" s="3466"/>
      <c r="AT64" s="2106"/>
      <c r="AU64" s="2106"/>
    </row>
  </sheetData>
  <sheetProtection formatColumns="0" formatRows="0" autoFilter="0" sort="0" insertRows="0" insertColumns="1" deleteRows="0" deleteColumns="0"/>
  <mergeCells count="135">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Z49:Z50"/>
    <mergeCell ref="AA49:AA50"/>
    <mergeCell ref="AB49:AB50"/>
    <mergeCell ref="AC49:AC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6AF53-F5E9-412A-A46F-326033BD218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customWidth="1"/>
    <col min="17" max="18" style="3469" width="3.7109375" customWidth="1"/>
    <col min="19" max="19" style="347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440</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401</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DEC8B-EBE6-3E65-8251-33AE5BFC8D9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customWidth="1"/>
    <col min="17" max="18" style="3469" width="3.7109375" customWidth="1"/>
    <col min="19" max="19" style="3470"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484"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401</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7AD96-770C-4F42-6AE2-60B40219044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hidden="1" customWidth="1"/>
    <col min="17" max="18" style="3469" width="3.7109375" customWidth="1"/>
    <col min="19" max="19" style="347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171</v>
      </c>
      <c r="B47" s="1373" t="s">
        <v>172</v>
      </c>
      <c r="C47" s="1373" t="s">
        <v>173</v>
      </c>
      <c r="D47" s="1373" t="s">
        <v>174</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8121F-9C9F-8137-AC74-A18FCECB3F3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hidden="1" customWidth="1"/>
    <col min="17" max="18" style="3469" width="3.7109375" customWidth="1"/>
    <col min="19" max="19" style="347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A1307-7331-2444-A019-EDEA533D00F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64" width="3.7109375" hidden="1" customWidth="1"/>
    <col min="17" max="18" style="3469" width="3.7109375" customWidth="1"/>
    <col min="19" max="19" style="3470"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159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33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333" customFormat="1" customHeight="1" ht="14.25" hidden="1">
      <c r="L21" s="1359"/>
      <c r="M21" s="1392"/>
      <c r="N21" s="1392"/>
      <c r="O21" s="1392"/>
      <c r="P21" s="1392"/>
      <c r="Q21" s="1401"/>
      <c r="R21" s="1401"/>
      <c r="S21" s="735"/>
      <c r="AC21" s="1396"/>
      <c r="AK21" s="1396"/>
      <c r="AN21" s="517"/>
      <c r="AO21" s="517"/>
      <c r="AP21" s="517"/>
      <c r="AQ21" s="517"/>
      <c r="AR21" s="517"/>
    </row>
    <row s="333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"Курганская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52"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52"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45409</v>
      </c>
      <c r="W30" s="2099"/>
      <c r="X30" s="2099"/>
      <c r="Y30" s="2099"/>
      <c r="Z30" s="2099"/>
      <c r="AA30" s="2099"/>
      <c r="AB30" s="2099"/>
      <c r="AC30" s="322"/>
      <c r="AD30" s="2099" t="str">
        <f>IF(TITLE_DATE_PR_CHANGE="",IF(TITLE_DATE_PR="","",TITLE_DATE_PR),TITLE_DATE_PR_CHANGE)</f>
        <v>45409</v>
      </c>
      <c r="AE30" s="2099"/>
      <c r="AF30" s="2099"/>
      <c r="AG30" s="2099"/>
      <c r="AH30" s="2099"/>
      <c r="AI30" s="2099"/>
      <c r="AJ30" s="2099"/>
      <c r="AK30" s="322"/>
      <c r="AL30" s="322"/>
      <c r="AM30" s="268"/>
      <c r="AN30" s="368"/>
      <c r="AO30" s="368"/>
      <c r="AP30" s="368"/>
      <c r="AQ30" s="368"/>
      <c r="AR30" s="368"/>
    </row>
    <row s="3352"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201 Т</v>
      </c>
      <c r="W31" s="2100"/>
      <c r="X31" s="2100"/>
      <c r="Y31" s="2100"/>
      <c r="Z31" s="2100"/>
      <c r="AA31" s="2100"/>
      <c r="AB31" s="2100"/>
      <c r="AC31" s="322"/>
      <c r="AD31" s="2100" t="str">
        <f>IF(TITLE_NUMBER_PR_CHANGE="",IF(TITLE_NUMBER_PR="","",TITLE_NUMBER_PR),TITLE_NUMBER_PR_CHANGE)</f>
        <v>201 Т</v>
      </c>
      <c r="AE31" s="2100"/>
      <c r="AF31" s="2100"/>
      <c r="AG31" s="2100"/>
      <c r="AH31" s="2100"/>
      <c r="AI31" s="2100"/>
      <c r="AJ31" s="2100"/>
      <c r="AK31" s="322"/>
      <c r="AL31" s="322"/>
      <c r="AM31" s="268"/>
      <c r="AN31" s="368"/>
      <c r="AO31" s="368"/>
      <c r="AP31" s="368"/>
      <c r="AQ31" s="368"/>
      <c r="AR31" s="368"/>
    </row>
    <row s="3352"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52"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45409</v>
      </c>
      <c r="W34" s="2099"/>
      <c r="X34" s="2099"/>
      <c r="Y34" s="2099"/>
      <c r="Z34" s="2099"/>
      <c r="AA34" s="2099"/>
      <c r="AB34" s="2099"/>
      <c r="AC34" s="322"/>
      <c r="AD34" s="2099" t="str">
        <f>IF(TITLE_DATE_PR_CHANGE="",IF(TITLE_DATE_PR="","",TITLE_DATE_PR),TITLE_DATE_PR_CHANGE)</f>
        <v>45409</v>
      </c>
      <c r="AE34" s="2099"/>
      <c r="AF34" s="2099"/>
      <c r="AG34" s="2099"/>
      <c r="AH34" s="2099"/>
      <c r="AI34" s="2099"/>
      <c r="AJ34" s="2099"/>
      <c r="AK34" s="322"/>
      <c r="AL34" s="322"/>
      <c r="AM34" s="268"/>
      <c r="AN34" s="368"/>
      <c r="AO34" s="368"/>
      <c r="AP34" s="368"/>
      <c r="AQ34" s="368"/>
      <c r="AR34" s="368"/>
    </row>
    <row s="3352"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201 Т</v>
      </c>
      <c r="W35" s="2100"/>
      <c r="X35" s="2100"/>
      <c r="Y35" s="2100"/>
      <c r="Z35" s="2100"/>
      <c r="AA35" s="2100"/>
      <c r="AB35" s="2100"/>
      <c r="AC35" s="322"/>
      <c r="AD35" s="2100" t="str">
        <f>IF(TITLE_NUMBER_PR_CHANGE="",IF(TITLE_NUMBER_PR="","",TITLE_NUMBER_PR),TITLE_NUMBER_PR_CHANGE)</f>
        <v>201 Т</v>
      </c>
      <c r="AE35" s="2100"/>
      <c r="AF35" s="2100"/>
      <c r="AG35" s="2100"/>
      <c r="AH35" s="2100"/>
      <c r="AI35" s="2100"/>
      <c r="AJ35" s="2100"/>
      <c r="AK35" s="322"/>
      <c r="AL35" s="322"/>
      <c r="AM35" s="268"/>
      <c r="AN35" s="368"/>
      <c r="AO35" s="368"/>
      <c r="AP35" s="368"/>
      <c r="AQ35" s="368"/>
      <c r="AR35" s="368"/>
    </row>
    <row s="335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406</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3" customFormat="1" customHeight="1" ht="0">
      <c r="A47" s="1373" t="s">
        <v>189</v>
      </c>
      <c r="B47" s="1373" t="s">
        <v>190</v>
      </c>
      <c r="C47" s="1373" t="s">
        <v>191</v>
      </c>
      <c r="D47" s="1373" t="s">
        <v>192</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441</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159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160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161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0A0C3-0FD2-BA3C-8FA8-87B8746BAC4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528" width="19.140625" hidden="1" customWidth="1"/>
    <col min="14" max="15" style="3364" width="12.28125" hidden="1" customWidth="1"/>
    <col min="16" max="16" style="3364" width="23.421875" hidden="1" customWidth="1"/>
    <col min="17" max="17" style="3364" width="3.7109375" hidden="1" customWidth="1"/>
    <col min="18" max="20" style="3469" width="3.7109375" customWidth="1"/>
    <col min="21" max="21" style="3470"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442</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443</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444</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159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333"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33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333"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"Курганская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52"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52"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45409</v>
      </c>
      <c r="Y34" s="2099"/>
      <c r="Z34" s="2099"/>
      <c r="AA34" s="2099"/>
      <c r="AB34" s="2099"/>
      <c r="AC34" s="2099"/>
      <c r="AD34" s="2099"/>
      <c r="AE34" s="2099"/>
      <c r="AF34" s="322"/>
      <c r="AG34" s="2099" t="str">
        <f>IF(TITLE_DATE_PR_CHANGE="",IF(TITLE_DATE_PR="","",TITLE_DATE_PR),TITLE_DATE_PR_CHANGE)</f>
        <v>45409</v>
      </c>
      <c r="AH34" s="2099"/>
      <c r="AI34" s="2099"/>
      <c r="AJ34" s="2099"/>
      <c r="AK34" s="2099"/>
      <c r="AL34" s="2099"/>
      <c r="AM34" s="2099"/>
      <c r="AN34" s="2099"/>
      <c r="AO34" s="322"/>
      <c r="AP34" s="322"/>
      <c r="AQ34" s="268"/>
      <c r="AR34" s="368"/>
      <c r="AS34" s="368"/>
      <c r="AT34" s="368"/>
      <c r="AU34" s="368"/>
      <c r="AV34" s="368"/>
    </row>
    <row s="3352"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201 Т</v>
      </c>
      <c r="Y35" s="2100"/>
      <c r="Z35" s="2100"/>
      <c r="AA35" s="2100"/>
      <c r="AB35" s="2100"/>
      <c r="AC35" s="2100"/>
      <c r="AD35" s="2100"/>
      <c r="AE35" s="2100"/>
      <c r="AF35" s="322"/>
      <c r="AG35" s="2100" t="str">
        <f>IF(TITLE_NUMBER_PR_CHANGE="",IF(TITLE_NUMBER_PR="","",TITLE_NUMBER_PR),TITLE_NUMBER_PR_CHANGE)</f>
        <v>201 Т</v>
      </c>
      <c r="AH35" s="2100"/>
      <c r="AI35" s="2100"/>
      <c r="AJ35" s="2100"/>
      <c r="AK35" s="2100"/>
      <c r="AL35" s="2100"/>
      <c r="AM35" s="2100"/>
      <c r="AN35" s="2100"/>
      <c r="AO35" s="322"/>
      <c r="AP35" s="322"/>
      <c r="AQ35" s="268"/>
      <c r="AR35" s="368"/>
      <c r="AS35" s="368"/>
      <c r="AT35" s="368"/>
      <c r="AU35" s="368"/>
      <c r="AV35" s="368"/>
    </row>
    <row s="3352"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52"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45409</v>
      </c>
      <c r="Y38" s="2099"/>
      <c r="Z38" s="2099"/>
      <c r="AA38" s="2099"/>
      <c r="AB38" s="2099"/>
      <c r="AC38" s="2099"/>
      <c r="AD38" s="2099"/>
      <c r="AE38" s="2099"/>
      <c r="AF38" s="322"/>
      <c r="AG38" s="2099" t="str">
        <f>IF(TITLE_DATE_PR_CHANGE="",IF(TITLE_DATE_PR="","",TITLE_DATE_PR),TITLE_DATE_PR_CHANGE)</f>
        <v>45409</v>
      </c>
      <c r="AH38" s="2099"/>
      <c r="AI38" s="2099"/>
      <c r="AJ38" s="2099"/>
      <c r="AK38" s="2099"/>
      <c r="AL38" s="2099"/>
      <c r="AM38" s="2099"/>
      <c r="AN38" s="2099"/>
      <c r="AO38" s="322"/>
      <c r="AP38" s="322"/>
      <c r="AQ38" s="268"/>
      <c r="AR38" s="368"/>
      <c r="AS38" s="368"/>
      <c r="AT38" s="368"/>
      <c r="AU38" s="368"/>
      <c r="AV38" s="368"/>
    </row>
    <row s="3352"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201 Т</v>
      </c>
      <c r="Y39" s="2100"/>
      <c r="Z39" s="2100"/>
      <c r="AA39" s="2100"/>
      <c r="AB39" s="2100"/>
      <c r="AC39" s="2100"/>
      <c r="AD39" s="2100"/>
      <c r="AE39" s="2100"/>
      <c r="AF39" s="322"/>
      <c r="AG39" s="2100" t="str">
        <f>IF(TITLE_NUMBER_PR_CHANGE="",IF(TITLE_NUMBER_PR="","",TITLE_NUMBER_PR),TITLE_NUMBER_PR_CHANGE)</f>
        <v>201 Т</v>
      </c>
      <c r="AH39" s="2100"/>
      <c r="AI39" s="2100"/>
      <c r="AJ39" s="2100"/>
      <c r="AK39" s="2100"/>
      <c r="AL39" s="2100"/>
      <c r="AM39" s="2100"/>
      <c r="AN39" s="2100"/>
      <c r="AO39" s="322"/>
      <c r="AP39" s="322"/>
      <c r="AQ39" s="268"/>
      <c r="AR39" s="368"/>
      <c r="AS39" s="368"/>
      <c r="AT39" s="368"/>
      <c r="AU39" s="368"/>
      <c r="AV39" s="368"/>
    </row>
    <row s="335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445</v>
      </c>
      <c r="Y44" s="2153" t="s">
        <v>446</v>
      </c>
      <c r="Z44" s="2153"/>
      <c r="AA44" s="2153"/>
      <c r="AB44" s="2153"/>
      <c r="AC44" s="2144" t="s">
        <v>425</v>
      </c>
      <c r="AD44" s="2162"/>
      <c r="AE44" s="2163"/>
      <c r="AF44" s="2130"/>
      <c r="AG44" s="2144" t="s">
        <v>445</v>
      </c>
      <c r="AH44" s="2153" t="s">
        <v>446</v>
      </c>
      <c r="AI44" s="2153"/>
      <c r="AJ44" s="2153"/>
      <c r="AK44" s="2153"/>
      <c r="AL44" s="2144" t="s">
        <v>425</v>
      </c>
      <c r="AM44" s="2162"/>
      <c r="AN44" s="2163"/>
      <c r="AO44" s="2130"/>
      <c r="AP44" s="2133"/>
      <c r="AQ44" s="1971"/>
    </row>
    <row customHeight="1" ht="14.25">
      <c r="R45" s="377"/>
      <c r="S45" s="377"/>
      <c r="T45" s="377"/>
      <c r="U45" s="2125"/>
      <c r="V45" s="2062"/>
      <c r="W45" s="1038"/>
      <c r="X45" s="2166"/>
      <c r="Y45" s="2154" t="s">
        <v>447</v>
      </c>
      <c r="Z45" s="2121" t="s">
        <v>448</v>
      </c>
      <c r="AA45" s="2157"/>
      <c r="AB45" s="2122"/>
      <c r="AC45" s="2145"/>
      <c r="AD45" s="2164"/>
      <c r="AE45" s="2165"/>
      <c r="AF45" s="2130"/>
      <c r="AG45" s="2166"/>
      <c r="AH45" s="2154" t="s">
        <v>447</v>
      </c>
      <c r="AI45" s="2121" t="s">
        <v>448</v>
      </c>
      <c r="AJ45" s="2157"/>
      <c r="AK45" s="2122"/>
      <c r="AL45" s="2145"/>
      <c r="AM45" s="2164"/>
      <c r="AN45" s="2165"/>
      <c r="AO45" s="2130"/>
      <c r="AP45" s="2133"/>
      <c r="AQ45" s="1971"/>
    </row>
    <row customHeight="1" ht="25.5">
      <c r="R46" s="377"/>
      <c r="S46" s="377"/>
      <c r="T46" s="377"/>
      <c r="U46" s="2125"/>
      <c r="V46" s="2062"/>
      <c r="W46" s="1038"/>
      <c r="X46" s="2166"/>
      <c r="Y46" s="2155"/>
      <c r="Z46" s="2154" t="s">
        <v>449</v>
      </c>
      <c r="AA46" s="2121" t="s">
        <v>450</v>
      </c>
      <c r="AB46" s="2122"/>
      <c r="AC46" s="2154" t="s">
        <v>435</v>
      </c>
      <c r="AD46" s="2158" t="s">
        <v>436</v>
      </c>
      <c r="AE46" s="2159"/>
      <c r="AF46" s="2130"/>
      <c r="AG46" s="2166"/>
      <c r="AH46" s="2155"/>
      <c r="AI46" s="2154" t="s">
        <v>449</v>
      </c>
      <c r="AJ46" s="2121" t="s">
        <v>450</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451</v>
      </c>
      <c r="M47" s="1340" t="s">
        <v>406</v>
      </c>
      <c r="R47" s="377"/>
      <c r="S47" s="377"/>
      <c r="T47" s="377"/>
      <c r="U47" s="2125"/>
      <c r="V47" s="2062"/>
      <c r="W47" s="290"/>
      <c r="X47" s="2145"/>
      <c r="Y47" s="2156"/>
      <c r="Z47" s="2156"/>
      <c r="AA47" s="1237" t="s">
        <v>452</v>
      </c>
      <c r="AB47" s="1237" t="s">
        <v>453</v>
      </c>
      <c r="AC47" s="2156"/>
      <c r="AD47" s="2160"/>
      <c r="AE47" s="2161"/>
      <c r="AF47" s="2131"/>
      <c r="AG47" s="2145"/>
      <c r="AH47" s="2156"/>
      <c r="AI47" s="2156"/>
      <c r="AJ47" s="1237" t="s">
        <v>452</v>
      </c>
      <c r="AK47" s="1237" t="s">
        <v>453</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3" customFormat="1" customHeight="1" ht="0">
      <c r="A53" s="1405" t="s">
        <v>177</v>
      </c>
      <c r="B53" s="1405" t="s">
        <v>178</v>
      </c>
      <c r="C53" s="1405" t="s">
        <v>179</v>
      </c>
      <c r="D53" s="1405" t="s">
        <v>180</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442</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443</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444</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2"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159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2"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160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161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B5B89-670B-74DF-EA55-DE3097C90E2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334"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69" width="3.7109375" customWidth="1"/>
    <col min="19" max="19" style="3470"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454</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455</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456</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457</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159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87" customFormat="1" customHeight="1" ht="14.25" hidden="1">
      <c r="M23" s="1538"/>
      <c r="N23" s="1538"/>
      <c r="O23" s="1539" t="s">
        <v>406</v>
      </c>
      <c r="P23" s="1538"/>
      <c r="Q23" s="1540"/>
      <c r="R23" s="1540"/>
      <c r="Y23" s="1537" t="s">
        <v>408</v>
      </c>
      <c r="AA23" s="1537" t="s">
        <v>409</v>
      </c>
      <c r="AB23" s="1537" t="s">
        <v>459</v>
      </c>
      <c r="AE23" s="1537" t="s">
        <v>460</v>
      </c>
      <c r="AF23" s="1537" t="s">
        <v>459</v>
      </c>
      <c r="AI23" s="1537" t="s">
        <v>461</v>
      </c>
      <c r="AJ23" s="1537" t="s">
        <v>459</v>
      </c>
      <c r="AM23" s="1537" t="s">
        <v>462</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"Курганская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52"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52"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45409</v>
      </c>
      <c r="W31" s="2099"/>
      <c r="X31" s="2099"/>
      <c r="Y31" s="2099"/>
      <c r="Z31" s="2099"/>
      <c r="AA31" s="322"/>
      <c r="AB31" s="2099" t="str">
        <f>IF(TITLE_DATE_PR_CHANGE="",IF(TITLE_DATE_PR="","",TITLE_DATE_PR),TITLE_DATE_PR_CHANGE)</f>
        <v>45409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5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201 Т</v>
      </c>
      <c r="W32" s="2100"/>
      <c r="X32" s="2100"/>
      <c r="Y32" s="2100"/>
      <c r="Z32" s="2100"/>
      <c r="AA32" s="322"/>
      <c r="AB32" s="2100" t="str">
        <f>IF(TITLE_NUMBER_PR_CHANGE="",IF(TITLE_NUMBER_PR="","",TITLE_NUMBER_PR),TITLE_NUMBER_PR_CHANGE)</f>
        <v>201 Т</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5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52"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45409</v>
      </c>
      <c r="W35" s="2099"/>
      <c r="X35" s="2099"/>
      <c r="Y35" s="2099"/>
      <c r="Z35" s="2099"/>
      <c r="AA35" s="322"/>
      <c r="AB35" s="2099" t="str">
        <f>IF(TITLE_DATE_PR_CHANGE="",IF(TITLE_DATE_PR="","",TITLE_DATE_PR),TITLE_DATE_PR_CHANGE)</f>
        <v>45409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52"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201 Т</v>
      </c>
      <c r="W36" s="2100"/>
      <c r="X36" s="2100"/>
      <c r="Y36" s="2100"/>
      <c r="Z36" s="2100"/>
      <c r="AA36" s="322"/>
      <c r="AB36" s="2100" t="str">
        <f>IF(TITLE_NUMBER_PR_CHANGE="",IF(TITLE_NUMBER_PR="","",TITLE_NUMBER_PR),TITLE_NUMBER_PR_CHANGE)</f>
        <v>201 Т</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5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85</v>
      </c>
      <c r="T40" s="2062" t="s">
        <v>463</v>
      </c>
      <c r="U40" s="289"/>
      <c r="V40" s="2127"/>
      <c r="W40" s="2127"/>
      <c r="X40" s="2127"/>
      <c r="Y40" s="2127"/>
      <c r="Z40" s="2128"/>
      <c r="AA40" s="2189" t="s">
        <v>419</v>
      </c>
      <c r="AB40" s="2173" t="s">
        <v>464</v>
      </c>
      <c r="AC40" s="2146"/>
      <c r="AD40" s="2146"/>
      <c r="AE40" s="2174"/>
      <c r="AF40" s="2146" t="s">
        <v>465</v>
      </c>
      <c r="AG40" s="2146"/>
      <c r="AH40" s="2146"/>
      <c r="AI40" s="2174"/>
      <c r="AJ40" s="2173" t="s">
        <v>466</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467</v>
      </c>
      <c r="W41" s="2030"/>
      <c r="X41" s="2144" t="s">
        <v>425</v>
      </c>
      <c r="Y41" s="2162"/>
      <c r="Z41" s="2163"/>
      <c r="AA41" s="2190"/>
      <c r="AB41" s="2175"/>
      <c r="AC41" s="2176"/>
      <c r="AD41" s="2176"/>
      <c r="AE41" s="2188"/>
      <c r="AF41" s="2176"/>
      <c r="AG41" s="2176"/>
      <c r="AH41" s="2176"/>
      <c r="AI41" s="2188"/>
      <c r="AJ41" s="2175"/>
      <c r="AK41" s="2176"/>
      <c r="AL41" s="2176"/>
      <c r="AM41" s="2176"/>
      <c r="AN41" s="1971" t="s">
        <v>468</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406</v>
      </c>
      <c r="Q43" s="279"/>
      <c r="R43" s="377"/>
      <c r="S43" s="2125"/>
      <c r="T43" s="2062"/>
      <c r="U43" s="290"/>
      <c r="V43" s="1360" t="s">
        <v>469</v>
      </c>
      <c r="W43" s="1360" t="s">
        <v>470</v>
      </c>
      <c r="X43" s="1368" t="s">
        <v>435</v>
      </c>
      <c r="Y43" s="2121" t="s">
        <v>436</v>
      </c>
      <c r="Z43" s="2122"/>
      <c r="AA43" s="2191"/>
      <c r="AB43" s="2177"/>
      <c r="AC43" s="2178"/>
      <c r="AD43" s="2178"/>
      <c r="AE43" s="2179"/>
      <c r="AF43" s="2178"/>
      <c r="AG43" s="2178"/>
      <c r="AH43" s="2178"/>
      <c r="AI43" s="2179"/>
      <c r="AJ43" s="2177"/>
      <c r="AK43" s="2178"/>
      <c r="AL43" s="2178"/>
      <c r="AM43" s="2179"/>
      <c r="AN43" s="1903" t="s">
        <v>469</v>
      </c>
      <c r="AO43" s="1903" t="s">
        <v>470</v>
      </c>
      <c r="AP43" s="1368" t="s">
        <v>435</v>
      </c>
      <c r="AQ43" s="2121" t="s">
        <v>436</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3" customFormat="1" customHeight="1" ht="0">
      <c r="A49" s="1373" t="s">
        <v>201</v>
      </c>
      <c r="B49" s="1373" t="s">
        <v>202</v>
      </c>
      <c r="C49" s="1373" t="s">
        <v>203</v>
      </c>
      <c r="D49" s="1373" t="s">
        <v>204</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471</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455</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456</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457</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458</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2"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159</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2"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160</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161</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161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C0957-7B4D-1046-BF4C-3A1144FCE4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29" width="19.140625" hidden="1" customWidth="1"/>
    <col min="13" max="14" style="3335" width="12.28125" hidden="1" customWidth="1"/>
    <col min="15" max="15" style="3335" width="23.421875" hidden="1" customWidth="1"/>
    <col min="16" max="16" style="3639"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451"/>
      <c r="M19" s="1392"/>
      <c r="N19" s="1392"/>
      <c r="O19" s="1392"/>
      <c r="P19" s="1392"/>
      <c r="Q19" s="1401"/>
      <c r="R19" s="1401"/>
      <c r="S19" s="735"/>
      <c r="AB19" s="1396"/>
      <c r="AI19" s="1396"/>
      <c r="AL19" s="517"/>
      <c r="AM19" s="517"/>
      <c r="AN19" s="517"/>
      <c r="AO19" s="517"/>
      <c r="AP19" s="517"/>
    </row>
    <row s="3333"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480</v>
      </c>
      <c r="W38" s="2118" t="s">
        <v>424</v>
      </c>
      <c r="X38" s="2120"/>
      <c r="Y38" s="2118" t="s">
        <v>425</v>
      </c>
      <c r="Z38" s="2119"/>
      <c r="AA38" s="2120"/>
      <c r="AB38" s="2130"/>
      <c r="AC38" s="13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382" t="s">
        <v>483</v>
      </c>
      <c r="W39" s="1237" t="s">
        <v>484</v>
      </c>
      <c r="X39" s="1237" t="s">
        <v>485</v>
      </c>
      <c r="Y39" s="1387" t="s">
        <v>435</v>
      </c>
      <c r="Z39" s="2121" t="s">
        <v>436</v>
      </c>
      <c r="AA39" s="2122"/>
      <c r="AB39" s="2131"/>
      <c r="AC39" s="1382" t="s">
        <v>483</v>
      </c>
      <c r="AD39" s="1237" t="s">
        <v>484</v>
      </c>
      <c r="AE39" s="1237" t="s">
        <v>485</v>
      </c>
      <c r="AF39" s="1387"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995D3-29CC-9D59-3B38-789AD7D67B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45" width="19.140625" hidden="1" customWidth="1"/>
    <col min="13" max="14" style="3335" width="12.28125" hidden="1" customWidth="1"/>
    <col min="15" max="15" style="3335" width="23.421875" hidden="1" customWidth="1"/>
    <col min="16" max="16" style="3650"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477"/>
      <c r="M19" s="1392"/>
      <c r="N19" s="1392"/>
      <c r="O19" s="1392"/>
      <c r="P19" s="1392"/>
      <c r="Q19" s="1401"/>
      <c r="R19" s="1401"/>
      <c r="S19" s="735"/>
      <c r="AB19" s="1396"/>
      <c r="AI19" s="1396"/>
      <c r="AL19" s="517"/>
      <c r="AM19" s="517"/>
      <c r="AN19" s="517"/>
      <c r="AO19" s="517"/>
      <c r="AP19" s="517"/>
    </row>
    <row s="333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61DD3-9E1A-93BC-69C9-C8F1FBD1D6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45" width="19.140625" hidden="1" customWidth="1"/>
    <col min="13" max="14" style="3335" width="12.28125" hidden="1" customWidth="1"/>
    <col min="15" max="15" style="3335" width="23.421875" hidden="1" customWidth="1"/>
    <col min="16" max="16" style="3650"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477"/>
      <c r="M19" s="1392"/>
      <c r="N19" s="1392"/>
      <c r="O19" s="1392"/>
      <c r="P19" s="1392"/>
      <c r="Q19" s="1401"/>
      <c r="R19" s="1401"/>
      <c r="S19" s="735"/>
      <c r="AB19" s="1396"/>
      <c r="AI19" s="1396"/>
      <c r="AL19" s="517"/>
      <c r="AM19" s="517"/>
      <c r="AN19" s="517"/>
      <c r="AO19" s="517"/>
      <c r="AP19" s="517"/>
    </row>
    <row s="333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6131F-CBF8-C4B1-65BE-D10B3DDBAE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45" width="19.140625" hidden="1" customWidth="1"/>
    <col min="13" max="14" style="3335" width="12.28125" hidden="1" customWidth="1"/>
    <col min="15" max="15" style="3335" width="23.421875" hidden="1" customWidth="1"/>
    <col min="16" max="16" style="3650"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477"/>
      <c r="M19" s="1392"/>
      <c r="N19" s="1392"/>
      <c r="O19" s="1392"/>
      <c r="P19" s="1392"/>
      <c r="Q19" s="1401"/>
      <c r="R19" s="1401"/>
      <c r="S19" s="735"/>
      <c r="AB19" s="1396"/>
      <c r="AI19" s="1396"/>
      <c r="AL19" s="517"/>
      <c r="AM19" s="517"/>
      <c r="AN19" s="517"/>
      <c r="AO19" s="517"/>
      <c r="AP19" s="517"/>
    </row>
    <row s="333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480</v>
      </c>
      <c r="W38" s="2118" t="s">
        <v>424</v>
      </c>
      <c r="X38" s="2120"/>
      <c r="Y38" s="2118" t="s">
        <v>425</v>
      </c>
      <c r="Z38" s="2119"/>
      <c r="AA38" s="2120"/>
      <c r="AB38" s="2130"/>
      <c r="AC38" s="1482" t="s">
        <v>480</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482" t="s">
        <v>483</v>
      </c>
      <c r="W39" s="1237" t="s">
        <v>484</v>
      </c>
      <c r="X39" s="1237" t="s">
        <v>485</v>
      </c>
      <c r="Y39" s="1485" t="s">
        <v>435</v>
      </c>
      <c r="Z39" s="2121" t="s">
        <v>436</v>
      </c>
      <c r="AA39" s="2122"/>
      <c r="AB39" s="2131"/>
      <c r="AC39" s="1482" t="s">
        <v>483</v>
      </c>
      <c r="AD39" s="1237" t="s">
        <v>484</v>
      </c>
      <c r="AE39" s="1237" t="s">
        <v>485</v>
      </c>
      <c r="AF39" s="1485"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480A5-AE92-CA11-AFA9-7495D275F30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3" width="11.57421875" hidden="1" customWidth="1"/>
    <col min="2" max="2" style="3333" width="11.00390625" hidden="1" customWidth="1"/>
    <col min="3" max="3" style="3333" width="10.57421875" hidden="1"/>
    <col min="4" max="4" style="3333" width="12.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672"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69" width="3.7109375" customWidth="1"/>
    <col min="19" max="19" style="347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8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201 Т</v>
      </c>
      <c r="W33" s="2100"/>
      <c r="X33" s="2100"/>
      <c r="Y33" s="2100"/>
      <c r="Z33" s="2100"/>
      <c r="AA33" s="2100"/>
      <c r="AB33" s="2100"/>
      <c r="AC33" s="322"/>
      <c r="AD33" s="2100" t="str">
        <f>IF(TITLE_NUMBER_PR_CHANGE="",IF(TITLE_NUMBER_PR="","",TITLE_NUMBER_PR),TITLE_NUMBER_PR_CHANGE)</f>
        <v>201 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201 Т</v>
      </c>
      <c r="W37" s="2100"/>
      <c r="X37" s="2100"/>
      <c r="Y37" s="2100"/>
      <c r="Z37" s="2100"/>
      <c r="AA37" s="2100"/>
      <c r="AB37" s="2100"/>
      <c r="AC37" s="322"/>
      <c r="AD37" s="2100" t="str">
        <f>IF(TITLE_NUMBER_PR_CHANGE="",IF(TITLE_NUMBER_PR="","",TITLE_NUMBER_PR),TITLE_NUMBER_PR_CHANGE)</f>
        <v>201 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478" t="s">
        <v>469</v>
      </c>
      <c r="W44" s="1478" t="s">
        <v>470</v>
      </c>
      <c r="X44" s="1478" t="s">
        <v>469</v>
      </c>
      <c r="Y44" s="1478" t="s">
        <v>470</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3"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8336A-D9A4-42F4-A7A7-17BAACE491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78" width="19.140625" hidden="1" customWidth="1"/>
    <col min="13" max="14" style="3335" width="12.28125" hidden="1" customWidth="1"/>
    <col min="15" max="15" style="3335" width="23.421875" hidden="1" customWidth="1"/>
    <col min="16" max="16" style="3683"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508"/>
      <c r="M19" s="1392"/>
      <c r="N19" s="1392"/>
      <c r="O19" s="1392"/>
      <c r="P19" s="1392"/>
      <c r="Q19" s="1401"/>
      <c r="R19" s="1401"/>
      <c r="S19" s="735"/>
      <c r="AB19" s="1396"/>
      <c r="AI19" s="1396"/>
      <c r="AL19" s="517"/>
      <c r="AM19" s="517"/>
      <c r="AN19" s="517"/>
      <c r="AO19" s="517"/>
      <c r="AP19" s="517"/>
    </row>
    <row s="333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2CC09-83CB-56D5-C249-92B02627AE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78" width="19.140625" hidden="1" customWidth="1"/>
    <col min="13" max="14" style="3335" width="12.28125" hidden="1" customWidth="1"/>
    <col min="15" max="15" style="3335" width="23.421875" hidden="1" customWidth="1"/>
    <col min="16" max="16" style="3683"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508"/>
      <c r="M19" s="1392"/>
      <c r="N19" s="1392"/>
      <c r="O19" s="1392"/>
      <c r="P19" s="1392"/>
      <c r="Q19" s="1401"/>
      <c r="R19" s="1401"/>
      <c r="S19" s="735"/>
      <c r="AB19" s="1396"/>
      <c r="AI19" s="1396"/>
      <c r="AL19" s="517"/>
      <c r="AM19" s="517"/>
      <c r="AN19" s="517"/>
      <c r="AO19" s="517"/>
      <c r="AP19" s="517"/>
    </row>
    <row s="333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480</v>
      </c>
      <c r="W38" s="2118" t="s">
        <v>424</v>
      </c>
      <c r="X38" s="2120"/>
      <c r="Y38" s="2118" t="s">
        <v>425</v>
      </c>
      <c r="Z38" s="2119"/>
      <c r="AA38" s="2120"/>
      <c r="AB38" s="2130"/>
      <c r="AC38" s="1513" t="s">
        <v>480</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507</v>
      </c>
      <c r="W39" s="1237" t="s">
        <v>508</v>
      </c>
      <c r="X39" s="1237" t="s">
        <v>485</v>
      </c>
      <c r="Y39" s="1519" t="s">
        <v>435</v>
      </c>
      <c r="Z39" s="2121" t="s">
        <v>436</v>
      </c>
      <c r="AA39" s="2122"/>
      <c r="AB39" s="2131"/>
      <c r="AC39" s="1513" t="s">
        <v>507</v>
      </c>
      <c r="AD39" s="1237" t="s">
        <v>508</v>
      </c>
      <c r="AE39" s="1237" t="s">
        <v>485</v>
      </c>
      <c r="AF39" s="1519" t="s">
        <v>435</v>
      </c>
      <c r="AG39" s="2121" t="s">
        <v>436</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DBEDB-8592-EEAA-0532-E4FBCFD4F5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3" width="11.57421875" hidden="1" customWidth="1"/>
    <col min="2" max="2" style="3333" width="11.00390625" hidden="1" customWidth="1"/>
    <col min="3" max="3" style="3333" width="10.57421875" hidden="1"/>
    <col min="4" max="4" style="3333" width="12.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678"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69" width="3.7109375" customWidth="1"/>
    <col min="19" max="19" style="347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8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201 Т</v>
      </c>
      <c r="W33" s="2100"/>
      <c r="X33" s="2100"/>
      <c r="Y33" s="2100"/>
      <c r="Z33" s="2100"/>
      <c r="AA33" s="2100"/>
      <c r="AB33" s="2100"/>
      <c r="AC33" s="322"/>
      <c r="AD33" s="2100" t="str">
        <f>IF(TITLE_NUMBER_PR_CHANGE="",IF(TITLE_NUMBER_PR="","",TITLE_NUMBER_PR),TITLE_NUMBER_PR_CHANGE)</f>
        <v>201 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201 Т</v>
      </c>
      <c r="W37" s="2100"/>
      <c r="X37" s="2100"/>
      <c r="Y37" s="2100"/>
      <c r="Z37" s="2100"/>
      <c r="AA37" s="2100"/>
      <c r="AB37" s="2100"/>
      <c r="AC37" s="322"/>
      <c r="AD37" s="2100" t="str">
        <f>IF(TITLE_NUMBER_PR_CHANGE="",IF(TITLE_NUMBER_PR="","",TITLE_NUMBER_PR),TITLE_NUMBER_PR_CHANGE)</f>
        <v>201 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3"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EA0D-4B1B-F278-6132-8B24163F72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78" width="19.140625" hidden="1" customWidth="1"/>
    <col min="13" max="14" style="3335" width="12.28125" hidden="1" customWidth="1"/>
    <col min="15" max="15" style="3335" width="23.421875" hidden="1" customWidth="1"/>
    <col min="16" max="16" style="3683"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508"/>
      <c r="M19" s="1392"/>
      <c r="N19" s="1392"/>
      <c r="O19" s="1392"/>
      <c r="P19" s="1392"/>
      <c r="Q19" s="1401"/>
      <c r="R19" s="1401"/>
      <c r="S19" s="735"/>
      <c r="AB19" s="1396"/>
      <c r="AI19" s="1396"/>
      <c r="AL19" s="517"/>
      <c r="AM19" s="517"/>
      <c r="AN19" s="517"/>
      <c r="AO19" s="517"/>
      <c r="AP19" s="517"/>
    </row>
    <row s="333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9C3E1-1EA4-9F89-5ACA-27FA9E6462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4.140625" hidden="1" customWidth="1"/>
    <col min="10" max="10" style="3333" width="9.8515625" hidden="1" customWidth="1"/>
    <col min="11" max="11" style="3333" width="14.7109375" hidden="1" customWidth="1"/>
    <col min="12" max="12" style="3678" width="19.140625" hidden="1" customWidth="1"/>
    <col min="13" max="14" style="3335" width="12.28125" hidden="1" customWidth="1"/>
    <col min="15" max="15" style="3335" width="23.421875" hidden="1" customWidth="1"/>
    <col min="16" max="16" style="3683" width="3.7109375" customWidth="1"/>
    <col min="17" max="18" style="3469" width="3.7109375" customWidth="1"/>
    <col min="19" max="19" style="3470"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33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333" customFormat="1" customHeight="1" ht="14.25" hidden="1">
      <c r="L19" s="1508"/>
      <c r="M19" s="1392"/>
      <c r="N19" s="1392"/>
      <c r="O19" s="1392"/>
      <c r="P19" s="1392"/>
      <c r="Q19" s="1401"/>
      <c r="R19" s="1401"/>
      <c r="S19" s="735"/>
      <c r="AB19" s="1396"/>
      <c r="AI19" s="1396"/>
      <c r="AL19" s="517"/>
      <c r="AM19" s="517"/>
      <c r="AN19" s="517"/>
      <c r="AO19" s="517"/>
      <c r="AP19" s="517"/>
    </row>
    <row s="333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"Курганская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5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52"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45409</v>
      </c>
      <c r="W28" s="2099"/>
      <c r="X28" s="2099"/>
      <c r="Y28" s="2099"/>
      <c r="Z28" s="2099"/>
      <c r="AA28" s="2099"/>
      <c r="AB28" s="322"/>
      <c r="AC28" s="2099" t="str">
        <f>IF(TITLE_DATE_PR_CHANGE="",IF(TITLE_DATE_PR="","",TITLE_DATE_PR),TITLE_DATE_PR_CHANGE)</f>
        <v>45409</v>
      </c>
      <c r="AD28" s="2099"/>
      <c r="AE28" s="2099"/>
      <c r="AF28" s="2099"/>
      <c r="AG28" s="2099"/>
      <c r="AH28" s="2099"/>
      <c r="AI28" s="322"/>
      <c r="AJ28" s="322"/>
      <c r="AK28" s="268"/>
      <c r="AL28" s="368"/>
      <c r="AM28" s="368"/>
      <c r="AN28" s="368"/>
      <c r="AO28" s="368"/>
      <c r="AP28" s="368"/>
    </row>
    <row s="3352"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201 Т</v>
      </c>
      <c r="W29" s="2100"/>
      <c r="X29" s="2100"/>
      <c r="Y29" s="2100"/>
      <c r="Z29" s="2100"/>
      <c r="AA29" s="2100"/>
      <c r="AB29" s="322"/>
      <c r="AC29" s="2100" t="str">
        <f>IF(TITLE_NUMBER_PR_CHANGE="",IF(TITLE_NUMBER_PR="","",TITLE_NUMBER_PR),TITLE_NUMBER_PR_CHANGE)</f>
        <v>201 Т</v>
      </c>
      <c r="AD29" s="2100"/>
      <c r="AE29" s="2100"/>
      <c r="AF29" s="2100"/>
      <c r="AG29" s="2100"/>
      <c r="AH29" s="2100"/>
      <c r="AI29" s="322"/>
      <c r="AJ29" s="322"/>
      <c r="AK29" s="268"/>
      <c r="AL29" s="368"/>
      <c r="AM29" s="368"/>
      <c r="AN29" s="368"/>
      <c r="AO29" s="368"/>
      <c r="AP29" s="368"/>
    </row>
    <row s="3352"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52"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45409</v>
      </c>
      <c r="W32" s="2099"/>
      <c r="X32" s="2099"/>
      <c r="Y32" s="2099"/>
      <c r="Z32" s="2099"/>
      <c r="AA32" s="2099"/>
      <c r="AB32" s="322"/>
      <c r="AC32" s="2099" t="str">
        <f>IF(TITLE_DATE_PR_CHANGE="",IF(TITLE_DATE_PR="","",TITLE_DATE_PR),TITLE_DATE_PR_CHANGE)</f>
        <v>45409</v>
      </c>
      <c r="AD32" s="2099"/>
      <c r="AE32" s="2099"/>
      <c r="AF32" s="2099"/>
      <c r="AG32" s="2099"/>
      <c r="AH32" s="2099"/>
      <c r="AI32" s="322"/>
      <c r="AJ32" s="322"/>
      <c r="AK32" s="268"/>
      <c r="AL32" s="368"/>
      <c r="AM32" s="368"/>
      <c r="AN32" s="368"/>
      <c r="AO32" s="368"/>
      <c r="AP32" s="368"/>
    </row>
    <row s="3352"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201 Т</v>
      </c>
      <c r="W33" s="2100"/>
      <c r="X33" s="2100"/>
      <c r="Y33" s="2100"/>
      <c r="Z33" s="2100"/>
      <c r="AA33" s="2100"/>
      <c r="AB33" s="322"/>
      <c r="AC33" s="2100" t="str">
        <f>IF(TITLE_NUMBER_PR_CHANGE="",IF(TITLE_NUMBER_PR="","",TITLE_NUMBER_PR),TITLE_NUMBER_PR_CHANGE)</f>
        <v>201 Т</v>
      </c>
      <c r="AD33" s="2100"/>
      <c r="AE33" s="2100"/>
      <c r="AF33" s="2100"/>
      <c r="AG33" s="2100"/>
      <c r="AH33" s="2100"/>
      <c r="AI33" s="322"/>
      <c r="AJ33" s="322"/>
      <c r="AK33" s="268"/>
      <c r="AL33" s="368"/>
      <c r="AM33" s="368"/>
      <c r="AN33" s="368"/>
      <c r="AO33" s="368"/>
      <c r="AP33" s="368"/>
    </row>
    <row s="335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521</v>
      </c>
      <c r="W38" s="2118" t="s">
        <v>522</v>
      </c>
      <c r="X38" s="2120"/>
      <c r="Y38" s="2118" t="s">
        <v>425</v>
      </c>
      <c r="Z38" s="2119"/>
      <c r="AA38" s="2120"/>
      <c r="AB38" s="2130"/>
      <c r="AC38" s="1513" t="s">
        <v>521</v>
      </c>
      <c r="AD38" s="2118" t="s">
        <v>522</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481</v>
      </c>
      <c r="J39" s="1394" t="s">
        <v>431</v>
      </c>
      <c r="K39" s="1394" t="s">
        <v>482</v>
      </c>
      <c r="L39" s="1394" t="s">
        <v>406</v>
      </c>
      <c r="Q39" s="377"/>
      <c r="R39" s="377"/>
      <c r="S39" s="2125"/>
      <c r="T39" s="2062"/>
      <c r="U39" s="290"/>
      <c r="V39" s="1513" t="s">
        <v>523</v>
      </c>
      <c r="W39" s="1237" t="s">
        <v>524</v>
      </c>
      <c r="X39" s="1237" t="s">
        <v>525</v>
      </c>
      <c r="Y39" s="1519" t="s">
        <v>435</v>
      </c>
      <c r="Z39" s="2121" t="s">
        <v>436</v>
      </c>
      <c r="AA39" s="2122"/>
      <c r="AB39" s="2131"/>
      <c r="AC39" s="1513" t="s">
        <v>523</v>
      </c>
      <c r="AD39" s="1237" t="s">
        <v>524</v>
      </c>
      <c r="AE39" s="1237" t="s">
        <v>525</v>
      </c>
      <c r="AF39" s="1519" t="s">
        <v>435</v>
      </c>
      <c r="AG39" s="2121" t="s">
        <v>436</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160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161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70AC4-F61C-F2B3-F0F3-774420763D0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33" width="11.57421875" hidden="1" customWidth="1"/>
    <col min="2" max="2" style="3333" width="11.00390625" hidden="1" customWidth="1"/>
    <col min="3" max="3" style="3333" width="10.57421875" hidden="1"/>
    <col min="4" max="4" style="3333" width="12.8515625" hidden="1" customWidth="1"/>
    <col min="5" max="5" style="3333" width="10.00390625" hidden="1" customWidth="1"/>
    <col min="6" max="6" style="3333" width="8.7109375" hidden="1" customWidth="1"/>
    <col min="7" max="7" style="3333" width="7.57421875" hidden="1" customWidth="1"/>
    <col min="8" max="8" style="3333" width="11.421875" hidden="1" customWidth="1"/>
    <col min="9" max="9" style="3333" width="12.00390625" hidden="1" customWidth="1"/>
    <col min="10" max="10" style="3333" width="9.8515625" hidden="1" customWidth="1"/>
    <col min="11" max="11" style="3333" width="11.421875" hidden="1" customWidth="1"/>
    <col min="12" max="12" style="3678" width="19.140625" hidden="1" customWidth="1"/>
    <col min="13" max="14" style="3335" width="12.28125" hidden="1" customWidth="1"/>
    <col min="15" max="15" style="3335" width="23.421875" hidden="1" customWidth="1"/>
    <col min="16" max="16" style="3335" width="3.7109375" hidden="1" customWidth="1"/>
    <col min="17" max="17" style="3337" width="3.7109375" hidden="1" customWidth="1"/>
    <col min="18" max="18" style="3469" width="3.7109375" customWidth="1"/>
    <col min="19" max="19" style="3470"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458</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87" customFormat="1" customHeight="1" ht="14.25" hidden="1">
      <c r="M24" s="1538"/>
      <c r="N24" s="1538"/>
      <c r="O24" s="1539" t="s">
        <v>406</v>
      </c>
      <c r="P24" s="1538"/>
      <c r="Q24" s="1540"/>
      <c r="R24" s="1540"/>
      <c r="AA24" s="1537" t="s">
        <v>408</v>
      </c>
      <c r="AC24" s="1537" t="s">
        <v>409</v>
      </c>
      <c r="AD24" s="1537" t="s">
        <v>459</v>
      </c>
      <c r="AH24" s="1537" t="s">
        <v>459</v>
      </c>
      <c r="AK24" s="1537" t="s">
        <v>495</v>
      </c>
      <c r="AL24" s="1537" t="s">
        <v>459</v>
      </c>
      <c r="AP24" s="1537" t="s">
        <v>459</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"Курганская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52"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52"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45409</v>
      </c>
      <c r="W32" s="2099"/>
      <c r="X32" s="2099"/>
      <c r="Y32" s="2099"/>
      <c r="Z32" s="2099"/>
      <c r="AA32" s="2099"/>
      <c r="AB32" s="2099"/>
      <c r="AC32" s="322"/>
      <c r="AD32" s="2099" t="str">
        <f>IF(TITLE_DATE_PR_CHANGE="",IF(TITLE_DATE_PR="","",TITLE_DATE_PR),TITLE_DATE_PR_CHANGE)</f>
        <v>45409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52"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201 Т</v>
      </c>
      <c r="W33" s="2100"/>
      <c r="X33" s="2100"/>
      <c r="Y33" s="2100"/>
      <c r="Z33" s="2100"/>
      <c r="AA33" s="2100"/>
      <c r="AB33" s="2100"/>
      <c r="AC33" s="322"/>
      <c r="AD33" s="2100" t="str">
        <f>IF(TITLE_NUMBER_PR_CHANGE="",IF(TITLE_NUMBER_PR="","",TITLE_NUMBER_PR),TITLE_NUMBER_PR_CHANGE)</f>
        <v>201 Т</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52"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52"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45409</v>
      </c>
      <c r="W36" s="2099"/>
      <c r="X36" s="2099"/>
      <c r="Y36" s="2099"/>
      <c r="Z36" s="2099"/>
      <c r="AA36" s="2099"/>
      <c r="AB36" s="2099"/>
      <c r="AC36" s="322"/>
      <c r="AD36" s="2099" t="str">
        <f>IF(TITLE_DATE_PR_CHANGE="",IF(TITLE_DATE_PR="","",TITLE_DATE_PR),TITLE_DATE_PR_CHANGE)</f>
        <v>45409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52"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201 Т</v>
      </c>
      <c r="W37" s="2100"/>
      <c r="X37" s="2100"/>
      <c r="Y37" s="2100"/>
      <c r="Z37" s="2100"/>
      <c r="AA37" s="2100"/>
      <c r="AB37" s="2100"/>
      <c r="AC37" s="322"/>
      <c r="AD37" s="2100" t="str">
        <f>IF(TITLE_NUMBER_PR_CHANGE="",IF(TITLE_NUMBER_PR="","",TITLE_NUMBER_PR),TITLE_NUMBER_PR_CHANGE)</f>
        <v>201 Т</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5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418</v>
      </c>
      <c r="W41" s="2127"/>
      <c r="X41" s="2127"/>
      <c r="Y41" s="2127"/>
      <c r="Z41" s="2127"/>
      <c r="AA41" s="2127"/>
      <c r="AB41" s="2128"/>
      <c r="AC41" s="2129" t="s">
        <v>419</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406</v>
      </c>
      <c r="Q44" s="279"/>
      <c r="R44" s="377"/>
      <c r="S44" s="2125"/>
      <c r="T44" s="2062"/>
      <c r="U44" s="290"/>
      <c r="V44" s="1509" t="s">
        <v>469</v>
      </c>
      <c r="W44" s="1509" t="s">
        <v>470</v>
      </c>
      <c r="X44" s="1509" t="s">
        <v>469</v>
      </c>
      <c r="Y44" s="1509" t="s">
        <v>470</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435</v>
      </c>
      <c r="AY44" s="2121" t="s">
        <v>436</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3"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3"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458</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160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161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607B7-5853-3BC8-8C1C-316F9A9EEFF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06" width="10.7109375" hidden="1" customWidth="1"/>
    <col min="2" max="2" style="3333" width="16.8515625" hidden="1" customWidth="1"/>
    <col min="3" max="3" style="3697" width="5.57421875" hidden="1" customWidth="1"/>
    <col min="4" max="4" style="380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333" width="9.7109375" customWidth="1"/>
    <col min="12" max="12" style="3697" width="5.28125" customWidth="1"/>
    <col min="13" max="13" style="3697" width="3.7109375" customWidth="1"/>
    <col min="14" max="17" style="3333" width="3.7109375" customWidth="1"/>
    <col min="18" max="18" style="3697" width="10.57421875" customWidth="1"/>
    <col min="19" max="19" style="3333" width="34.7109375" customWidth="1"/>
    <col min="20" max="20" style="3333" width="9.421875" customWidth="1"/>
    <col min="21" max="21" style="3710" width="9.140625"/>
    <col min="22" max="26" style="3333" width="9.140625"/>
    <col min="27" max="31" style="2949"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97"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333" customFormat="1" customHeight="1" ht="11.25" hidden="1">
      <c r="A8" s="994"/>
      <c r="C8" s="1676"/>
      <c r="D8" s="543"/>
      <c r="H8" s="1168">
        <v>4</v>
      </c>
      <c r="I8" s="1168">
        <v>4</v>
      </c>
      <c r="L8" s="1676"/>
      <c r="M8" s="1676"/>
      <c r="R8" s="1676"/>
    </row>
    <row s="333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"Курганская ТЭЦ"</v>
      </c>
      <c r="F22" s="2141"/>
      <c r="G22" s="2141"/>
      <c r="H22" s="2141"/>
      <c r="I22" s="2141"/>
    </row>
    <row customHeight="1" ht="11.25">
      <c r="E23" s="1143"/>
      <c r="F23" s="1143"/>
      <c r="G23" s="1143"/>
      <c r="H23" s="1143"/>
      <c r="I23" s="1143"/>
    </row>
    <row s="3697"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33"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33"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33"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33"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33"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33"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33"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333"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333"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333"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33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33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33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33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33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33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33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333"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333"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33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333"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33"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33"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33"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33"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33"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33"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3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33"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333"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3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97" customFormat="1" customHeight="1" ht="0.75">
      <c r="A70" s="1175"/>
      <c r="D70" s="554"/>
      <c r="E70" s="1020" t="str">
        <f>E69&amp;".0"</f>
        <v>2.13.0</v>
      </c>
      <c r="F70" s="998"/>
      <c r="G70" s="1020"/>
      <c r="H70" s="999"/>
      <c r="I70" s="999"/>
      <c r="J70" s="1000"/>
      <c r="K70" s="1676" t="str">
        <f>IF((LEN(E70)-LEN(SUBSTITUTE(E70,".","")))/LEN(".")=1,"p","")</f>
        <v/>
      </c>
    </row>
    <row s="333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333"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33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3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333"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33"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3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3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33"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333"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33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68"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68"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68"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68"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77"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77"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77"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77"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77"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68"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68"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68"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68"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77"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333"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97"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33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3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33"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3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33"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33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333"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33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33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333"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77"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77"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77"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97" customFormat="1" customHeight="1" ht="0.75" hidden="1">
      <c r="A118" s="2212"/>
      <c r="D118" s="554"/>
      <c r="E118" s="1020" t="str">
        <f>E117&amp;".0"</f>
        <v>.0</v>
      </c>
      <c r="F118" s="1004"/>
      <c r="G118" s="1691"/>
      <c r="H118" s="999"/>
      <c r="I118" s="999"/>
      <c r="J118" s="1003"/>
    </row>
    <row s="3777"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97"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97"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33"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3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3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33"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3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3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3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3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3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3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3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3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3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3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3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3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3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3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3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3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3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3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3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3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3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3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3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3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3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3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3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3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3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3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3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3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3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3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3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3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3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3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3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3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3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3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3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3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3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3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3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3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3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3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3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3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3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3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3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3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3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3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3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3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3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3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3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3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3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3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3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3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33"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33"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33"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33"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33"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33"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33"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33"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33"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33"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33"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33"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33"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33"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33"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33"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33"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33"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33"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33"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33"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33"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33"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33"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33"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33"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33"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33"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33"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33"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33"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33"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33"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33"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33"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33"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33"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33"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33"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33"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33"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33"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33"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33"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33"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33"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33"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33"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33"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33"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33"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33"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33"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33"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33"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33"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33"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33"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33"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33"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33"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33"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33"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33"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33"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33"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33"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33"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33"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33"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33"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33"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33"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33"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33"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33"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33"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33"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33"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33"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33"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33"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33"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33"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F8839-9815-CE5A-0FD5-0FA96B0B964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12"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814" width="10.57421875" customWidth="1"/>
    <col min="22" max="22" style="3814" width="11.7109375" customWidth="1"/>
    <col min="23" max="23" style="3815"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ООО "Курганская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3"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F13E2-BBED-E319-AF8F-5E702E38A08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06" width="10.7109375" hidden="1" customWidth="1"/>
    <col min="2" max="2" style="3333" width="16.8515625" hidden="1" customWidth="1"/>
    <col min="3" max="3" style="3697" width="5.57421875" hidden="1" customWidth="1"/>
    <col min="4" max="4" style="3809"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333" width="9.7109375" customWidth="1"/>
    <col min="12" max="12" style="3697" width="5.28125" customWidth="1"/>
    <col min="13" max="13" style="3697" width="3.7109375" customWidth="1"/>
    <col min="14" max="17" style="3333" width="3.7109375" customWidth="1"/>
    <col min="18" max="18" style="3697" width="10.57421875" customWidth="1"/>
    <col min="19" max="19" style="3333" width="34.7109375" customWidth="1"/>
    <col min="20" max="20" style="3333" width="9.421875" customWidth="1"/>
    <col min="21" max="21" style="3710" width="9.140625"/>
    <col min="22" max="26" style="3333" width="9.140625"/>
    <col min="27" max="31" style="2949" width="9.140625"/>
  </cols>
  <sheetData>
    <row s="3333" customFormat="1" customHeight="1" ht="11.25" hidden="1">
      <c r="A1" s="994"/>
      <c r="C1" s="1676"/>
      <c r="D1" s="543"/>
      <c r="H1" s="1168">
        <v>4</v>
      </c>
      <c r="I1" s="1168">
        <v>4</v>
      </c>
      <c r="L1" s="1676"/>
      <c r="M1" s="1676"/>
      <c r="R1" s="1676"/>
    </row>
    <row s="333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ООО "Курганская ТЭЦ"</v>
      </c>
      <c r="F7" s="2141"/>
      <c r="G7" s="2141"/>
      <c r="H7" s="2141"/>
      <c r="I7" s="2141"/>
    </row>
    <row customHeight="1" ht="11.25">
      <c r="E8" s="1143"/>
      <c r="F8" s="1143"/>
      <c r="G8" s="1143"/>
      <c r="H8" s="1143"/>
      <c r="I8" s="1143"/>
    </row>
    <row s="3697"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33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97" customFormat="1" customHeight="1" ht="0.75">
      <c r="A33" s="1175"/>
      <c r="D33" s="554"/>
      <c r="E33" s="808" t="str">
        <f>E32&amp;".0"</f>
        <v>2.8.0</v>
      </c>
      <c r="F33" s="998"/>
      <c r="G33" s="557"/>
      <c r="H33" s="999"/>
      <c r="I33" s="999"/>
      <c r="J33" s="1000"/>
    </row>
    <row s="333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333"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333"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333"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33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33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33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33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333"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333"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333"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333" customFormat="1" customHeight="1" ht="18.75">
      <c r="A46" s="994"/>
      <c r="C46" s="1676"/>
      <c r="D46" s="1678"/>
      <c r="E46" s="1704" t="s">
        <v>109</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33"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3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3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33"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3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3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3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3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3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3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3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3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3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3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3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3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3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3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3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3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3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3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3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3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3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3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3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3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3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3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3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3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3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3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3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3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3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3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3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3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3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3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3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3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3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3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3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3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3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3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3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3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3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3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3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3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3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3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3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3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3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3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3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3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3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3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3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3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3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3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3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3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3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3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3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3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3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3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3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3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3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3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3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3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3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3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3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3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3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3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3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3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3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3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3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3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3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3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3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3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3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3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3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3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3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3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3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3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3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3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3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3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3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3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3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3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3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3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3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3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3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3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3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3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3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3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3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3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3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3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3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3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3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3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3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3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3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3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3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3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3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3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3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3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3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3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3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33"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33"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33"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33"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33"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33"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33"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33"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33"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CE683-22DD-FB2C-396D-773BF36BC2E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06" width="10.7109375" hidden="1" customWidth="1"/>
    <col min="2" max="2" style="3333" width="16.8515625" hidden="1" customWidth="1"/>
    <col min="3" max="3" style="3697" width="5.57421875" hidden="1" customWidth="1"/>
    <col min="4" max="4" style="3809"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333" width="9.7109375" customWidth="1"/>
    <col min="12" max="12" style="3697" width="5.28125" customWidth="1"/>
    <col min="13" max="13" style="3697" width="3.7109375" customWidth="1"/>
    <col min="14" max="17" style="3333" width="3.7109375" customWidth="1"/>
    <col min="18" max="18" style="3697" width="10.57421875" customWidth="1"/>
    <col min="19" max="19" style="3333" width="34.7109375" customWidth="1"/>
    <col min="20" max="20" style="3333" width="9.421875" customWidth="1"/>
    <col min="21" max="21" style="3710" width="9.140625"/>
    <col min="22" max="26" style="3333" width="9.140625"/>
    <col min="27" max="31" style="2949" width="9.140625"/>
  </cols>
  <sheetData>
    <row s="3333" customFormat="1" customHeight="1" ht="11.25" hidden="1">
      <c r="A1" s="994"/>
      <c r="C1" s="1676"/>
      <c r="D1" s="543"/>
      <c r="H1" s="1168">
        <v>4</v>
      </c>
      <c r="I1" s="1168">
        <v>4</v>
      </c>
      <c r="L1" s="1676"/>
      <c r="M1" s="1676"/>
      <c r="R1" s="1676"/>
    </row>
    <row s="333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ООО "Курганская ТЭЦ"</v>
      </c>
      <c r="F7" s="2141"/>
      <c r="G7" s="2141"/>
      <c r="H7" s="2141"/>
      <c r="I7" s="2141"/>
    </row>
    <row customHeight="1" ht="11.25">
      <c r="E8" s="1143"/>
      <c r="F8" s="1143"/>
      <c r="G8" s="1143"/>
      <c r="H8" s="1143"/>
      <c r="I8" s="1143"/>
    </row>
    <row s="3697"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33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97" customFormat="1" customHeight="1" ht="0.75">
      <c r="A28" s="1175"/>
      <c r="D28" s="554"/>
      <c r="E28" s="808" t="str">
        <f>E27&amp;".0"</f>
        <v>2.9.0</v>
      </c>
      <c r="F28" s="998"/>
      <c r="G28" s="557"/>
      <c r="H28" s="999"/>
      <c r="I28" s="999"/>
      <c r="J28" s="1000"/>
    </row>
    <row s="333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333"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333"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33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33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33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333"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333"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333"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33"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33"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33"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33"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33"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33"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33"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33"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33"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33"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33"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33"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33"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33"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33"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33"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33"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33"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33"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33"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33"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33"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33"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33"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33"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33"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33"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33"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33"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33"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33"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33"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33"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33"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33"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33"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33"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33"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33"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33"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33"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33"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33"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33"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33"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33"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33"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33"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33"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33"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33"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33"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33"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33"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33"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33"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33"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33"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33"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33"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33"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33"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33"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33"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33"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33"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33"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33"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33"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33"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33"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33"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33"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33"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33"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33"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33"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33"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33"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33"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33"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33"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33"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33"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33"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33"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33"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33"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33"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33"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33"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33"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33"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33"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33"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33"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33"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33"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33"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33"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33"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33"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33"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33"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33"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33"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33"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33"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33"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33"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33"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33"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33"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33"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33"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33"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33"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33"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33"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33"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33"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33"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33"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33"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33"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33"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33"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33"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33"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33"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33"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33"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33"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33"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33"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33"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33"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33"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33"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33"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33"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33"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33"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33"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33"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33"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33"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33"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33"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33"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33"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33"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33"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33"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33"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33"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DCDB1-F7CD-5EC1-0B14-E3548FF711D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08"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ООО "Курганская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289</v>
      </c>
      <c r="E10" s="1956"/>
      <c r="F10" s="1956"/>
      <c r="G10" s="1956"/>
      <c r="H10" s="1956"/>
      <c r="I10" s="1956"/>
      <c r="J10" s="1957"/>
      <c r="K10" s="2036"/>
      <c r="L10" s="515"/>
    </row>
    <row s="2629" customFormat="1" customHeight="1" ht="22.5">
      <c r="A11" s="2233"/>
      <c r="B11" s="2233"/>
      <c r="C11" s="663"/>
      <c r="D11" s="709" t="s">
        <v>85</v>
      </c>
      <c r="E11" s="711" t="s">
        <v>704</v>
      </c>
      <c r="F11" s="711" t="s">
        <v>549</v>
      </c>
      <c r="G11" s="471" t="s">
        <v>292</v>
      </c>
      <c r="H11" s="471" t="s">
        <v>381</v>
      </c>
      <c r="I11" s="813" t="s">
        <v>292</v>
      </c>
      <c r="J11" s="814" t="s">
        <v>381</v>
      </c>
      <c r="K11" s="2090"/>
      <c r="L11" s="664"/>
    </row>
    <row s="2613"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5" customFormat="1" customHeight="1" ht="78.75">
      <c r="A15" s="2232"/>
      <c r="B15" s="517"/>
      <c r="D15" s="960" t="s">
        <v>87</v>
      </c>
      <c r="E15" s="713" t="s">
        <v>712</v>
      </c>
      <c r="F15" s="957" t="s">
        <v>295</v>
      </c>
      <c r="G15" s="957" t="s">
        <v>295</v>
      </c>
      <c r="H15" s="92"/>
      <c r="I15" s="957" t="s">
        <v>295</v>
      </c>
      <c r="J15" s="92"/>
      <c r="K15" s="277" t="s">
        <v>713</v>
      </c>
      <c r="L15" s="726"/>
    </row>
    <row s="2625" customFormat="1" customHeight="1" ht="22.5">
      <c r="A16" s="2232"/>
      <c r="B16" s="517"/>
      <c r="D16" s="960" t="s">
        <v>315</v>
      </c>
      <c r="E16" s="961" t="s">
        <v>714</v>
      </c>
      <c r="F16" s="957" t="s">
        <v>715</v>
      </c>
      <c r="G16" s="823"/>
      <c r="H16" s="92"/>
      <c r="I16" s="823"/>
      <c r="J16" s="92"/>
      <c r="K16" s="277"/>
      <c r="L16" s="726"/>
    </row>
    <row s="2625" customFormat="1" customHeight="1" ht="22.5">
      <c r="A17" s="2232"/>
      <c r="B17" s="517"/>
      <c r="D17" s="960" t="s">
        <v>323</v>
      </c>
      <c r="E17" s="961" t="s">
        <v>716</v>
      </c>
      <c r="F17" s="957" t="s">
        <v>717</v>
      </c>
      <c r="G17" s="823"/>
      <c r="H17" s="92"/>
      <c r="I17" s="823"/>
      <c r="J17" s="92"/>
      <c r="K17" s="277"/>
      <c r="L17" s="726"/>
    </row>
    <row s="2625"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5" customFormat="1" customHeight="1" ht="18.75">
      <c r="A20" s="2232"/>
      <c r="C20" s="963"/>
      <c r="D20" s="960" t="s">
        <v>650</v>
      </c>
      <c r="E20" s="961" t="s">
        <v>721</v>
      </c>
      <c r="F20" s="957" t="s">
        <v>295</v>
      </c>
      <c r="G20" s="957" t="s">
        <v>295</v>
      </c>
      <c r="H20" s="956" t="s">
        <v>295</v>
      </c>
      <c r="I20" s="957" t="s">
        <v>295</v>
      </c>
      <c r="J20" s="956" t="s">
        <v>295</v>
      </c>
      <c r="K20" s="955"/>
      <c r="L20" s="726"/>
      <c r="W20" s="681"/>
    </row>
    <row s="2625" customFormat="1" customHeight="1" ht="33.75">
      <c r="A21" s="2232"/>
      <c r="C21" s="963"/>
      <c r="D21" s="960" t="s">
        <v>653</v>
      </c>
      <c r="E21" s="582" t="s">
        <v>722</v>
      </c>
      <c r="F21" s="957" t="s">
        <v>723</v>
      </c>
      <c r="G21" s="949"/>
      <c r="H21" s="92"/>
      <c r="I21" s="949"/>
      <c r="J21" s="92"/>
      <c r="K21" s="955"/>
      <c r="L21" s="726"/>
      <c r="W21" s="681"/>
    </row>
    <row s="2625" customFormat="1" customHeight="1" ht="33.75">
      <c r="A22" s="2232"/>
      <c r="C22" s="963"/>
      <c r="D22" s="960" t="s">
        <v>656</v>
      </c>
      <c r="E22" s="582" t="s">
        <v>724</v>
      </c>
      <c r="F22" s="957" t="s">
        <v>725</v>
      </c>
      <c r="G22" s="949"/>
      <c r="H22" s="92"/>
      <c r="I22" s="949"/>
      <c r="J22" s="92"/>
      <c r="K22" s="955"/>
      <c r="L22" s="726"/>
      <c r="W22" s="681"/>
    </row>
    <row s="2625" customFormat="1" customHeight="1" ht="22.5">
      <c r="A23" s="2232"/>
      <c r="C23" s="963"/>
      <c r="D23" s="960" t="s">
        <v>693</v>
      </c>
      <c r="E23" s="961" t="s">
        <v>726</v>
      </c>
      <c r="F23" s="957" t="s">
        <v>295</v>
      </c>
      <c r="G23" s="957" t="s">
        <v>295</v>
      </c>
      <c r="H23" s="956" t="s">
        <v>295</v>
      </c>
      <c r="I23" s="957" t="s">
        <v>295</v>
      </c>
      <c r="J23" s="956" t="s">
        <v>295</v>
      </c>
      <c r="K23" s="955"/>
      <c r="L23" s="726"/>
      <c r="W23" s="681"/>
    </row>
    <row s="2625" customFormat="1" customHeight="1" ht="22.5">
      <c r="A24" s="2232"/>
      <c r="C24" s="963"/>
      <c r="D24" s="960" t="s">
        <v>727</v>
      </c>
      <c r="E24" s="582" t="s">
        <v>728</v>
      </c>
      <c r="F24" s="957" t="s">
        <v>729</v>
      </c>
      <c r="G24" s="949"/>
      <c r="H24" s="692"/>
      <c r="I24" s="949"/>
      <c r="J24" s="692"/>
      <c r="K24" s="955"/>
      <c r="L24" s="726"/>
      <c r="W24" s="681"/>
    </row>
    <row s="2625" customFormat="1" customHeight="1" ht="22.5">
      <c r="A25" s="2232"/>
      <c r="C25" s="963"/>
      <c r="D25" s="960" t="s">
        <v>730</v>
      </c>
      <c r="E25" s="582" t="s">
        <v>731</v>
      </c>
      <c r="F25" s="957" t="s">
        <v>295</v>
      </c>
      <c r="G25" s="957" t="s">
        <v>295</v>
      </c>
      <c r="H25" s="956" t="s">
        <v>295</v>
      </c>
      <c r="I25" s="957" t="s">
        <v>295</v>
      </c>
      <c r="J25" s="956" t="s">
        <v>295</v>
      </c>
      <c r="K25" s="955"/>
      <c r="L25" s="726"/>
      <c r="W25" s="681"/>
    </row>
    <row s="2625" customFormat="1" customHeight="1" ht="18.75">
      <c r="A26" s="2232"/>
      <c r="C26" s="963"/>
      <c r="D26" s="960" t="s">
        <v>732</v>
      </c>
      <c r="E26" s="559" t="s">
        <v>733</v>
      </c>
      <c r="F26" s="957" t="s">
        <v>734</v>
      </c>
      <c r="G26" s="686"/>
      <c r="H26" s="692"/>
      <c r="I26" s="686"/>
      <c r="J26" s="692"/>
      <c r="K26" s="955"/>
      <c r="L26" s="726"/>
      <c r="W26" s="681"/>
    </row>
    <row s="2625" customFormat="1" customHeight="1" ht="18.75">
      <c r="A27" s="2232"/>
      <c r="C27" s="963"/>
      <c r="D27" s="960" t="s">
        <v>735</v>
      </c>
      <c r="E27" s="559" t="s">
        <v>736</v>
      </c>
      <c r="F27" s="957" t="s">
        <v>737</v>
      </c>
      <c r="G27" s="686"/>
      <c r="H27" s="692"/>
      <c r="I27" s="686"/>
      <c r="J27" s="692"/>
      <c r="K27" s="955"/>
      <c r="L27" s="726"/>
      <c r="W27" s="681"/>
    </row>
    <row s="2625" customFormat="1" customHeight="1" ht="18.75">
      <c r="A28" s="2232"/>
      <c r="C28" s="963"/>
      <c r="D28" s="960" t="s">
        <v>738</v>
      </c>
      <c r="E28" s="582" t="s">
        <v>739</v>
      </c>
      <c r="F28" s="957" t="s">
        <v>295</v>
      </c>
      <c r="G28" s="957" t="s">
        <v>295</v>
      </c>
      <c r="H28" s="956" t="s">
        <v>295</v>
      </c>
      <c r="I28" s="957" t="s">
        <v>295</v>
      </c>
      <c r="J28" s="956" t="s">
        <v>295</v>
      </c>
      <c r="K28" s="955"/>
      <c r="L28" s="726"/>
      <c r="W28" s="681"/>
    </row>
    <row s="2625" customFormat="1" customHeight="1" ht="18.75">
      <c r="A29" s="2232"/>
      <c r="C29" s="963"/>
      <c r="D29" s="960" t="s">
        <v>740</v>
      </c>
      <c r="E29" s="559" t="s">
        <v>733</v>
      </c>
      <c r="F29" s="957" t="s">
        <v>741</v>
      </c>
      <c r="G29" s="686"/>
      <c r="H29" s="692"/>
      <c r="I29" s="686"/>
      <c r="J29" s="692"/>
      <c r="K29" s="955"/>
      <c r="L29" s="726"/>
      <c r="W29" s="681"/>
    </row>
    <row s="2625"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9" customFormat="1" customHeight="1" ht="11.25">
      <c r="A36" s="1040"/>
      <c r="B36" s="524"/>
      <c r="D36" s="1041"/>
      <c r="E36" s="1042"/>
    </row>
    <row s="2625" customFormat="1" customHeight="1" ht="22.5" hidden="1">
      <c r="A37" s="2232" t="s">
        <v>751</v>
      </c>
      <c r="B37" s="517"/>
      <c r="D37" s="960">
        <v>1</v>
      </c>
      <c r="E37" s="713" t="s">
        <v>752</v>
      </c>
      <c r="F37" s="666" t="s">
        <v>707</v>
      </c>
      <c r="G37" s="563"/>
      <c r="H37" s="525"/>
      <c r="I37" s="563"/>
      <c r="J37" s="525"/>
      <c r="K37" s="277" t="s">
        <v>753</v>
      </c>
    </row>
    <row s="2625" customFormat="1" customHeight="1" ht="22.5" hidden="1">
      <c r="A38" s="2232"/>
      <c r="B38" s="517"/>
      <c r="D38" s="675" t="s">
        <v>107</v>
      </c>
      <c r="E38" s="1039" t="s">
        <v>754</v>
      </c>
      <c r="F38" s="1043" t="s">
        <v>529</v>
      </c>
      <c r="G38" s="1043" t="s">
        <v>529</v>
      </c>
      <c r="H38" s="1037"/>
      <c r="I38" s="1043" t="s">
        <v>529</v>
      </c>
      <c r="J38" s="1037"/>
      <c r="K38" s="1038"/>
    </row>
    <row s="2625" customFormat="1" customHeight="1" ht="33.75" hidden="1">
      <c r="A39" s="2232"/>
      <c r="B39" s="517"/>
      <c r="D39" s="671" t="s">
        <v>608</v>
      </c>
      <c r="E39" s="729" t="s">
        <v>755</v>
      </c>
      <c r="F39" s="666" t="s">
        <v>756</v>
      </c>
      <c r="G39" s="674"/>
      <c r="H39" s="1030"/>
      <c r="I39" s="674"/>
      <c r="J39" s="1030"/>
      <c r="K39" s="277" t="s">
        <v>757</v>
      </c>
    </row>
    <row s="2625" customFormat="1" customHeight="1" ht="33.75" hidden="1">
      <c r="A40" s="2232"/>
      <c r="B40" s="517"/>
      <c r="D40" s="671" t="s">
        <v>611</v>
      </c>
      <c r="E40" s="729" t="s">
        <v>758</v>
      </c>
      <c r="F40" s="1034" t="s">
        <v>759</v>
      </c>
      <c r="G40" s="747"/>
      <c r="H40" s="1030"/>
      <c r="I40" s="747"/>
      <c r="J40" s="1030"/>
      <c r="K40" s="277" t="s">
        <v>760</v>
      </c>
    </row>
    <row s="2625" customFormat="1" customHeight="1" ht="22.5" hidden="1">
      <c r="A41" s="2232"/>
      <c r="B41" s="517"/>
      <c r="D41" s="671" t="s">
        <v>87</v>
      </c>
      <c r="E41" s="728" t="s">
        <v>761</v>
      </c>
      <c r="F41" s="666" t="s">
        <v>529</v>
      </c>
      <c r="G41" s="666" t="s">
        <v>529</v>
      </c>
      <c r="H41" s="1031"/>
      <c r="I41" s="666" t="s">
        <v>529</v>
      </c>
      <c r="J41" s="1031"/>
      <c r="K41" s="290"/>
    </row>
    <row s="2625" customFormat="1" customHeight="1" ht="45" hidden="1">
      <c r="A42" s="2232"/>
      <c r="B42" s="517"/>
      <c r="D42" s="671" t="s">
        <v>315</v>
      </c>
      <c r="E42" s="729" t="s">
        <v>762</v>
      </c>
      <c r="F42" s="666" t="s">
        <v>541</v>
      </c>
      <c r="G42" s="563"/>
      <c r="H42" s="1031"/>
      <c r="I42" s="563"/>
      <c r="J42" s="1031"/>
      <c r="K42" s="290" t="s">
        <v>763</v>
      </c>
    </row>
    <row s="2625" customFormat="1" customHeight="1" ht="45" hidden="1">
      <c r="A43" s="2232"/>
      <c r="B43" s="517"/>
      <c r="D43" s="671" t="s">
        <v>323</v>
      </c>
      <c r="E43" s="673" t="s">
        <v>764</v>
      </c>
      <c r="F43" s="1035" t="s">
        <v>541</v>
      </c>
      <c r="G43" s="748"/>
      <c r="H43" s="1030"/>
      <c r="I43" s="748"/>
      <c r="J43" s="1030"/>
      <c r="K43" s="290" t="s">
        <v>765</v>
      </c>
    </row>
    <row s="2625" customFormat="1" customHeight="1" ht="11.25" hidden="1">
      <c r="A44" s="2232"/>
      <c r="B44" s="517"/>
      <c r="D44" s="671" t="s">
        <v>88</v>
      </c>
      <c r="E44" s="672" t="s">
        <v>766</v>
      </c>
      <c r="F44" s="666" t="s">
        <v>756</v>
      </c>
      <c r="G44" s="674"/>
      <c r="H44" s="1030"/>
      <c r="I44" s="674"/>
      <c r="J44" s="1030"/>
      <c r="K44" s="277"/>
    </row>
    <row s="2625" customFormat="1" customHeight="1" ht="11.25" hidden="1">
      <c r="A45" s="2232"/>
      <c r="B45" s="517"/>
      <c r="D45" s="671" t="s">
        <v>650</v>
      </c>
      <c r="E45" s="673" t="s">
        <v>767</v>
      </c>
      <c r="F45" s="666" t="s">
        <v>756</v>
      </c>
      <c r="G45" s="674"/>
      <c r="H45" s="1030"/>
      <c r="I45" s="674"/>
      <c r="J45" s="1030"/>
      <c r="K45" s="277"/>
    </row>
    <row s="2625" customFormat="1" customHeight="1" ht="11.25" hidden="1">
      <c r="A46" s="2232"/>
      <c r="B46" s="517"/>
      <c r="D46" s="671" t="s">
        <v>693</v>
      </c>
      <c r="E46" s="673" t="s">
        <v>768</v>
      </c>
      <c r="F46" s="666" t="s">
        <v>756</v>
      </c>
      <c r="G46" s="674"/>
      <c r="H46" s="1030"/>
      <c r="I46" s="674"/>
      <c r="J46" s="1030"/>
      <c r="K46" s="277"/>
    </row>
    <row s="2625" customFormat="1" customHeight="1" ht="11.25" hidden="1">
      <c r="A47" s="2232"/>
      <c r="B47" s="517"/>
      <c r="D47" s="671" t="s">
        <v>696</v>
      </c>
      <c r="E47" s="673" t="s">
        <v>769</v>
      </c>
      <c r="F47" s="666" t="s">
        <v>756</v>
      </c>
      <c r="G47" s="674"/>
      <c r="H47" s="1030"/>
      <c r="I47" s="674"/>
      <c r="J47" s="1030"/>
      <c r="K47" s="277"/>
    </row>
    <row s="2625" customFormat="1" customHeight="1" ht="11.25" hidden="1">
      <c r="A48" s="2232"/>
      <c r="B48" s="517"/>
      <c r="D48" s="671" t="s">
        <v>770</v>
      </c>
      <c r="E48" s="677" t="s">
        <v>771</v>
      </c>
      <c r="F48" s="666" t="s">
        <v>756</v>
      </c>
      <c r="G48" s="674"/>
      <c r="H48" s="1030"/>
      <c r="I48" s="674"/>
      <c r="J48" s="1030"/>
      <c r="K48" s="277"/>
    </row>
    <row s="2625" customFormat="1" customHeight="1" ht="11.25" hidden="1">
      <c r="A49" s="2232"/>
      <c r="B49" s="517"/>
      <c r="D49" s="671" t="s">
        <v>772</v>
      </c>
      <c r="E49" s="677" t="s">
        <v>773</v>
      </c>
      <c r="F49" s="666" t="s">
        <v>756</v>
      </c>
      <c r="G49" s="674"/>
      <c r="H49" s="1030"/>
      <c r="I49" s="674"/>
      <c r="J49" s="1030"/>
      <c r="K49" s="277"/>
    </row>
    <row s="2625" customFormat="1" customHeight="1" ht="11.25" hidden="1">
      <c r="A50" s="2232"/>
      <c r="B50" s="517"/>
      <c r="D50" s="671" t="s">
        <v>774</v>
      </c>
      <c r="E50" s="673" t="s">
        <v>775</v>
      </c>
      <c r="F50" s="666" t="s">
        <v>756</v>
      </c>
      <c r="G50" s="674"/>
      <c r="H50" s="1030"/>
      <c r="I50" s="674"/>
      <c r="J50" s="1030"/>
      <c r="K50" s="277"/>
    </row>
    <row s="2625" customFormat="1" customHeight="1" ht="11.25" hidden="1">
      <c r="A51" s="2232"/>
      <c r="B51" s="517"/>
      <c r="D51" s="671" t="s">
        <v>776</v>
      </c>
      <c r="E51" s="673" t="s">
        <v>777</v>
      </c>
      <c r="F51" s="666" t="s">
        <v>756</v>
      </c>
      <c r="G51" s="674"/>
      <c r="H51" s="1030"/>
      <c r="I51" s="674"/>
      <c r="J51" s="1030"/>
      <c r="K51" s="277"/>
    </row>
    <row s="2625" customFormat="1" customHeight="1" ht="45" hidden="1">
      <c r="A52" s="2232"/>
      <c r="B52" s="517"/>
      <c r="D52" s="671" t="s">
        <v>108</v>
      </c>
      <c r="E52" s="672" t="s">
        <v>778</v>
      </c>
      <c r="F52" s="666" t="s">
        <v>756</v>
      </c>
      <c r="G52" s="674"/>
      <c r="H52" s="1030"/>
      <c r="I52" s="674"/>
      <c r="J52" s="1030"/>
      <c r="K52" s="277"/>
    </row>
    <row s="2625" customFormat="1" customHeight="1" ht="11.25" hidden="1">
      <c r="A53" s="2232"/>
      <c r="B53" s="517"/>
      <c r="D53" s="671" t="s">
        <v>304</v>
      </c>
      <c r="E53" s="673" t="s">
        <v>767</v>
      </c>
      <c r="F53" s="666" t="s">
        <v>756</v>
      </c>
      <c r="G53" s="674"/>
      <c r="H53" s="1030"/>
      <c r="I53" s="674"/>
      <c r="J53" s="1030"/>
      <c r="K53" s="277"/>
    </row>
    <row s="2625" customFormat="1" customHeight="1" ht="11.25" hidden="1">
      <c r="A54" s="2232"/>
      <c r="B54" s="517"/>
      <c r="D54" s="671" t="s">
        <v>306</v>
      </c>
      <c r="E54" s="673" t="s">
        <v>768</v>
      </c>
      <c r="F54" s="666" t="s">
        <v>756</v>
      </c>
      <c r="G54" s="674"/>
      <c r="H54" s="1030"/>
      <c r="I54" s="674"/>
      <c r="J54" s="1030"/>
      <c r="K54" s="277"/>
    </row>
    <row s="2625" customFormat="1" customHeight="1" ht="11.25" hidden="1">
      <c r="A55" s="2232"/>
      <c r="B55" s="517"/>
      <c r="D55" s="671" t="s">
        <v>309</v>
      </c>
      <c r="E55" s="673" t="s">
        <v>769</v>
      </c>
      <c r="F55" s="666" t="s">
        <v>756</v>
      </c>
      <c r="G55" s="674"/>
      <c r="H55" s="1030"/>
      <c r="I55" s="674"/>
      <c r="J55" s="1030"/>
      <c r="K55" s="277"/>
    </row>
    <row s="2625" customFormat="1" customHeight="1" ht="11.25" hidden="1">
      <c r="A56" s="2232"/>
      <c r="B56" s="517"/>
      <c r="D56" s="671" t="s">
        <v>779</v>
      </c>
      <c r="E56" s="677" t="s">
        <v>771</v>
      </c>
      <c r="F56" s="666" t="s">
        <v>756</v>
      </c>
      <c r="G56" s="674"/>
      <c r="H56" s="1030"/>
      <c r="I56" s="674"/>
      <c r="J56" s="1030"/>
      <c r="K56" s="277"/>
    </row>
    <row s="2625" customFormat="1" customHeight="1" ht="11.25" hidden="1">
      <c r="A57" s="2232"/>
      <c r="B57" s="517"/>
      <c r="D57" s="671" t="s">
        <v>780</v>
      </c>
      <c r="E57" s="677" t="s">
        <v>773</v>
      </c>
      <c r="F57" s="666" t="s">
        <v>756</v>
      </c>
      <c r="G57" s="674"/>
      <c r="H57" s="1030"/>
      <c r="I57" s="674"/>
      <c r="J57" s="1030"/>
      <c r="K57" s="277"/>
    </row>
    <row s="2625" customFormat="1" customHeight="1" ht="11.25" hidden="1">
      <c r="A58" s="2232"/>
      <c r="B58" s="517"/>
      <c r="D58" s="671" t="s">
        <v>311</v>
      </c>
      <c r="E58" s="673" t="s">
        <v>775</v>
      </c>
      <c r="F58" s="666" t="s">
        <v>756</v>
      </c>
      <c r="G58" s="674"/>
      <c r="H58" s="1030"/>
      <c r="I58" s="674"/>
      <c r="J58" s="1030"/>
      <c r="K58" s="277"/>
    </row>
    <row s="2625" customFormat="1" customHeight="1" ht="11.25" hidden="1">
      <c r="A59" s="2232"/>
      <c r="B59" s="517"/>
      <c r="D59" s="671" t="s">
        <v>781</v>
      </c>
      <c r="E59" s="673" t="s">
        <v>777</v>
      </c>
      <c r="F59" s="666" t="s">
        <v>756</v>
      </c>
      <c r="G59" s="674"/>
      <c r="H59" s="1030"/>
      <c r="I59" s="674"/>
      <c r="J59" s="1030"/>
      <c r="K59" s="277"/>
    </row>
    <row s="2625" customFormat="1" customHeight="1" ht="33.75" hidden="1">
      <c r="A60" s="2232"/>
      <c r="B60" s="517"/>
      <c r="D60" s="671" t="s">
        <v>89</v>
      </c>
      <c r="E60" s="672" t="s">
        <v>782</v>
      </c>
      <c r="F60" s="727" t="s">
        <v>541</v>
      </c>
      <c r="G60" s="748"/>
      <c r="H60" s="1030"/>
      <c r="I60" s="748"/>
      <c r="J60" s="1030"/>
      <c r="K60" s="290" t="s">
        <v>783</v>
      </c>
    </row>
    <row s="2625" customFormat="1" customHeight="1" ht="33.75" hidden="1">
      <c r="A61" s="2232"/>
      <c r="B61" s="517"/>
      <c r="D61" s="671" t="s">
        <v>90</v>
      </c>
      <c r="E61" s="672" t="s">
        <v>784</v>
      </c>
      <c r="F61" s="732" t="s">
        <v>717</v>
      </c>
      <c r="G61" s="674"/>
      <c r="H61" s="1030"/>
      <c r="I61" s="674"/>
      <c r="J61" s="1030"/>
      <c r="K61" s="277"/>
    </row>
    <row s="2625" customFormat="1" customHeight="1" ht="22.5" hidden="1">
      <c r="A62" s="2232"/>
      <c r="B62" s="517" t="s">
        <v>571</v>
      </c>
      <c r="D62" s="671" t="s">
        <v>109</v>
      </c>
      <c r="E62" s="672" t="s">
        <v>785</v>
      </c>
      <c r="F62" s="732" t="s">
        <v>295</v>
      </c>
      <c r="G62" s="388"/>
      <c r="H62" s="1030"/>
      <c r="I62" s="388"/>
      <c r="J62" s="1030"/>
      <c r="K62" s="277" t="s">
        <v>786</v>
      </c>
    </row>
    <row s="2625" customFormat="1" customHeight="1" ht="45" hidden="1">
      <c r="A63" s="2232"/>
      <c r="B63" s="517" t="s">
        <v>571</v>
      </c>
      <c r="D63" s="671" t="s">
        <v>787</v>
      </c>
      <c r="E63" s="673" t="s">
        <v>788</v>
      </c>
      <c r="F63" s="727" t="s">
        <v>295</v>
      </c>
      <c r="G63" s="388"/>
      <c r="H63" s="1030"/>
      <c r="I63" s="388"/>
      <c r="J63" s="1030"/>
      <c r="K63" s="277" t="s">
        <v>786</v>
      </c>
    </row>
    <row s="2629" customFormat="1" customHeight="1" ht="11.25">
      <c r="A64" s="1040"/>
      <c r="B64" s="524"/>
      <c r="D64" s="1041"/>
      <c r="E64" s="1042"/>
    </row>
    <row s="2625" customFormat="1" customHeight="1" ht="22.5" hidden="1">
      <c r="A65" s="2232" t="s">
        <v>789</v>
      </c>
      <c r="B65" s="517"/>
      <c r="D65" s="671">
        <v>1</v>
      </c>
      <c r="E65" s="750" t="s">
        <v>790</v>
      </c>
      <c r="F65" s="746" t="s">
        <v>707</v>
      </c>
      <c r="G65" s="747"/>
      <c r="H65" s="1036"/>
      <c r="I65" s="747"/>
      <c r="J65" s="1036"/>
      <c r="K65" s="289" t="s">
        <v>791</v>
      </c>
    </row>
    <row s="2625" customFormat="1" customHeight="1" ht="56.25" hidden="1">
      <c r="A66" s="2232"/>
      <c r="B66" s="517"/>
      <c r="D66" s="749" t="s">
        <v>107</v>
      </c>
      <c r="E66" s="713" t="s">
        <v>792</v>
      </c>
      <c r="F66" s="666" t="s">
        <v>529</v>
      </c>
      <c r="G66" s="666" t="s">
        <v>529</v>
      </c>
      <c r="H66" s="525"/>
      <c r="I66" s="666" t="s">
        <v>529</v>
      </c>
      <c r="J66" s="525"/>
      <c r="K66" s="277"/>
    </row>
    <row s="2625" customFormat="1" customHeight="1" ht="33.75" hidden="1">
      <c r="A67" s="2232"/>
      <c r="B67" s="517"/>
      <c r="D67" s="749" t="s">
        <v>605</v>
      </c>
      <c r="E67" s="961" t="s">
        <v>793</v>
      </c>
      <c r="F67" s="666" t="s">
        <v>759</v>
      </c>
      <c r="G67" s="733"/>
      <c r="H67" s="525"/>
      <c r="I67" s="733"/>
      <c r="J67" s="525"/>
      <c r="K67" s="277"/>
    </row>
    <row s="2625" customFormat="1" customHeight="1" ht="22.5" hidden="1">
      <c r="A68" s="2232"/>
      <c r="B68" s="517"/>
      <c r="D68" s="749" t="s">
        <v>296</v>
      </c>
      <c r="E68" s="961" t="s">
        <v>794</v>
      </c>
      <c r="F68" s="666" t="s">
        <v>759</v>
      </c>
      <c r="G68" s="733"/>
      <c r="H68" s="525"/>
      <c r="I68" s="733"/>
      <c r="J68" s="525"/>
      <c r="K68" s="277"/>
    </row>
    <row s="2625" customFormat="1" customHeight="1" ht="22.5" hidden="1">
      <c r="A69" s="2232"/>
      <c r="B69" s="517"/>
      <c r="D69" s="749" t="s">
        <v>299</v>
      </c>
      <c r="E69" s="961" t="s">
        <v>795</v>
      </c>
      <c r="F69" s="727" t="s">
        <v>541</v>
      </c>
      <c r="G69" s="748"/>
      <c r="H69" s="525"/>
      <c r="I69" s="748"/>
      <c r="J69" s="525"/>
      <c r="K69" s="277"/>
    </row>
    <row s="2625" customFormat="1" customHeight="1" ht="22.5" hidden="1">
      <c r="A70" s="2232"/>
      <c r="B70" s="517"/>
      <c r="D70" s="749" t="s">
        <v>625</v>
      </c>
      <c r="E70" s="961" t="s">
        <v>796</v>
      </c>
      <c r="F70" s="727" t="s">
        <v>541</v>
      </c>
      <c r="G70" s="748"/>
      <c r="H70" s="525"/>
      <c r="I70" s="748"/>
      <c r="J70" s="525"/>
      <c r="K70" s="277"/>
    </row>
    <row s="2625" customFormat="1" customHeight="1" ht="22.5" hidden="1">
      <c r="A71" s="2232"/>
      <c r="B71" s="517"/>
      <c r="D71" s="671" t="s">
        <v>87</v>
      </c>
      <c r="E71" s="672" t="s">
        <v>797</v>
      </c>
      <c r="F71" s="666" t="s">
        <v>759</v>
      </c>
      <c r="G71" s="563"/>
      <c r="H71" s="1037"/>
      <c r="I71" s="563"/>
      <c r="J71" s="1037"/>
      <c r="K71" s="290"/>
    </row>
    <row s="2625" customFormat="1" customHeight="1" ht="56.25" hidden="1">
      <c r="A72" s="2232"/>
      <c r="B72" s="517"/>
      <c r="D72" s="671" t="s">
        <v>88</v>
      </c>
      <c r="E72" s="672" t="s">
        <v>798</v>
      </c>
      <c r="F72" s="727" t="s">
        <v>541</v>
      </c>
      <c r="G72" s="748"/>
      <c r="H72" s="1030"/>
      <c r="I72" s="748"/>
      <c r="J72" s="1030"/>
      <c r="K72" s="290"/>
    </row>
    <row s="2625" customFormat="1" customHeight="1" ht="33.75" hidden="1">
      <c r="A73" s="2232"/>
      <c r="B73" s="517"/>
      <c r="D73" s="671" t="s">
        <v>108</v>
      </c>
      <c r="E73" s="672" t="s">
        <v>799</v>
      </c>
      <c r="F73" s="732" t="s">
        <v>717</v>
      </c>
      <c r="G73" s="674"/>
      <c r="H73" s="1030"/>
      <c r="I73" s="674"/>
      <c r="J73" s="1030"/>
      <c r="K73" s="277"/>
    </row>
    <row s="2625" customFormat="1" customHeight="1" ht="22.5" hidden="1">
      <c r="A74" s="2232"/>
      <c r="B74" s="517" t="s">
        <v>571</v>
      </c>
      <c r="D74" s="671" t="s">
        <v>89</v>
      </c>
      <c r="E74" s="672" t="s">
        <v>800</v>
      </c>
      <c r="F74" s="732" t="s">
        <v>295</v>
      </c>
      <c r="G74" s="388"/>
      <c r="H74" s="1030"/>
      <c r="I74" s="388"/>
      <c r="J74" s="1030"/>
      <c r="K74" s="277" t="s">
        <v>786</v>
      </c>
    </row>
    <row s="2625" customFormat="1" customHeight="1" ht="45" hidden="1">
      <c r="A75" s="2232"/>
      <c r="B75" s="517" t="s">
        <v>571</v>
      </c>
      <c r="D75" s="671" t="s">
        <v>801</v>
      </c>
      <c r="E75" s="673" t="s">
        <v>802</v>
      </c>
      <c r="F75" s="727" t="s">
        <v>295</v>
      </c>
      <c r="G75" s="388"/>
      <c r="H75" s="1030"/>
      <c r="I75" s="388"/>
      <c r="J75" s="1030"/>
      <c r="K75" s="277" t="s">
        <v>786</v>
      </c>
    </row>
    <row s="2629" customFormat="1" customHeight="1" ht="11.25">
      <c r="A76" s="1040"/>
      <c r="B76" s="524"/>
      <c r="D76" s="1041"/>
      <c r="E76" s="1042"/>
    </row>
    <row s="2625" customFormat="1" customHeight="1" ht="11.25" hidden="1">
      <c r="A77" s="2232" t="s">
        <v>803</v>
      </c>
      <c r="B77" s="517"/>
      <c r="D77" s="671">
        <v>1</v>
      </c>
      <c r="E77" s="672" t="s">
        <v>804</v>
      </c>
      <c r="F77" s="727" t="s">
        <v>707</v>
      </c>
      <c r="G77" s="730"/>
      <c r="H77" s="1030"/>
      <c r="I77" s="730"/>
      <c r="J77" s="1030"/>
      <c r="K77" s="277" t="s">
        <v>805</v>
      </c>
    </row>
    <row s="2625" customFormat="1" customHeight="1" ht="11.25" hidden="1">
      <c r="A78" s="2232"/>
      <c r="B78" s="517"/>
      <c r="D78" s="671" t="s">
        <v>107</v>
      </c>
      <c r="E78" s="672" t="s">
        <v>806</v>
      </c>
      <c r="F78" s="727" t="s">
        <v>707</v>
      </c>
      <c r="G78" s="730"/>
      <c r="H78" s="1030"/>
      <c r="I78" s="730"/>
      <c r="J78" s="1030"/>
      <c r="K78" s="277" t="s">
        <v>807</v>
      </c>
    </row>
    <row s="2625" customFormat="1" customHeight="1" ht="22.5" hidden="1">
      <c r="A79" s="2232"/>
      <c r="B79" s="517"/>
      <c r="D79" s="671" t="s">
        <v>87</v>
      </c>
      <c r="E79" s="728" t="s">
        <v>808</v>
      </c>
      <c r="F79" s="666" t="s">
        <v>756</v>
      </c>
      <c r="G79" s="730"/>
      <c r="H79" s="1030"/>
      <c r="I79" s="730"/>
      <c r="J79" s="1030"/>
      <c r="K79" s="277" t="s">
        <v>809</v>
      </c>
    </row>
    <row s="2625" customFormat="1" customHeight="1" ht="11.25" hidden="1">
      <c r="A80" s="2232"/>
      <c r="B80" s="517"/>
      <c r="D80" s="671" t="s">
        <v>315</v>
      </c>
      <c r="E80" s="729" t="s">
        <v>810</v>
      </c>
      <c r="F80" s="666" t="s">
        <v>756</v>
      </c>
      <c r="G80" s="730"/>
      <c r="H80" s="1030"/>
      <c r="I80" s="730"/>
      <c r="J80" s="1030"/>
      <c r="K80" s="277"/>
    </row>
    <row s="2625" customFormat="1" customHeight="1" ht="11.25" hidden="1">
      <c r="A81" s="2232"/>
      <c r="B81" s="517"/>
      <c r="D81" s="671" t="s">
        <v>323</v>
      </c>
      <c r="E81" s="729" t="s">
        <v>811</v>
      </c>
      <c r="F81" s="666" t="s">
        <v>756</v>
      </c>
      <c r="G81" s="730"/>
      <c r="H81" s="1030"/>
      <c r="I81" s="730"/>
      <c r="J81" s="1030"/>
      <c r="K81" s="277"/>
    </row>
    <row s="2625" customFormat="1" customHeight="1" ht="11.25" hidden="1">
      <c r="A82" s="2232"/>
      <c r="B82" s="517"/>
      <c r="D82" s="671" t="s">
        <v>325</v>
      </c>
      <c r="E82" s="729" t="s">
        <v>812</v>
      </c>
      <c r="F82" s="666" t="s">
        <v>756</v>
      </c>
      <c r="G82" s="730"/>
      <c r="H82" s="1030"/>
      <c r="I82" s="730"/>
      <c r="J82" s="1030"/>
      <c r="K82" s="277"/>
    </row>
    <row s="2625" customFormat="1" customHeight="1" ht="11.25" hidden="1">
      <c r="A83" s="2232"/>
      <c r="B83" s="517"/>
      <c r="D83" s="671" t="s">
        <v>327</v>
      </c>
      <c r="E83" s="729" t="s">
        <v>813</v>
      </c>
      <c r="F83" s="666" t="s">
        <v>756</v>
      </c>
      <c r="G83" s="730"/>
      <c r="H83" s="1030"/>
      <c r="I83" s="730"/>
      <c r="J83" s="1030"/>
      <c r="K83" s="277"/>
    </row>
    <row s="2625" customFormat="1" customHeight="1" ht="11.25" hidden="1">
      <c r="A84" s="2232"/>
      <c r="B84" s="517"/>
      <c r="D84" s="671" t="s">
        <v>814</v>
      </c>
      <c r="E84" s="729" t="s">
        <v>815</v>
      </c>
      <c r="F84" s="666" t="s">
        <v>756</v>
      </c>
      <c r="G84" s="730"/>
      <c r="H84" s="1030"/>
      <c r="I84" s="730"/>
      <c r="J84" s="1030"/>
      <c r="K84" s="277"/>
    </row>
    <row s="2625" customFormat="1" customHeight="1" ht="11.25" hidden="1">
      <c r="A85" s="2232"/>
      <c r="B85" s="517"/>
      <c r="D85" s="671" t="s">
        <v>816</v>
      </c>
      <c r="E85" s="729" t="s">
        <v>817</v>
      </c>
      <c r="F85" s="666" t="s">
        <v>756</v>
      </c>
      <c r="G85" s="730"/>
      <c r="H85" s="1030"/>
      <c r="I85" s="730"/>
      <c r="J85" s="1030"/>
      <c r="K85" s="277"/>
    </row>
    <row s="2625" customFormat="1" customHeight="1" ht="11.25" hidden="1">
      <c r="A86" s="2232"/>
      <c r="B86" s="517"/>
      <c r="D86" s="671" t="s">
        <v>818</v>
      </c>
      <c r="E86" s="729" t="s">
        <v>819</v>
      </c>
      <c r="F86" s="666" t="s">
        <v>756</v>
      </c>
      <c r="G86" s="730"/>
      <c r="H86" s="1030"/>
      <c r="I86" s="730"/>
      <c r="J86" s="1030"/>
      <c r="K86" s="277"/>
    </row>
    <row s="2625" customFormat="1" customHeight="1" ht="45" hidden="1">
      <c r="A87" s="2232"/>
      <c r="B87" s="517"/>
      <c r="D87" s="671" t="s">
        <v>88</v>
      </c>
      <c r="E87" s="672" t="s">
        <v>820</v>
      </c>
      <c r="F87" s="666" t="s">
        <v>756</v>
      </c>
      <c r="G87" s="730"/>
      <c r="H87" s="1030"/>
      <c r="I87" s="730"/>
      <c r="J87" s="1030"/>
      <c r="K87" s="277" t="s">
        <v>821</v>
      </c>
    </row>
    <row s="2625" customFormat="1" customHeight="1" ht="11.25" hidden="1">
      <c r="A88" s="2232"/>
      <c r="B88" s="517"/>
      <c r="D88" s="671" t="s">
        <v>650</v>
      </c>
      <c r="E88" s="729" t="s">
        <v>810</v>
      </c>
      <c r="F88" s="666" t="s">
        <v>756</v>
      </c>
      <c r="G88" s="730"/>
      <c r="H88" s="1030"/>
      <c r="I88" s="730"/>
      <c r="J88" s="1030"/>
      <c r="K88" s="277"/>
    </row>
    <row s="2625" customFormat="1" customHeight="1" ht="11.25" hidden="1">
      <c r="A89" s="2232"/>
      <c r="B89" s="517"/>
      <c r="D89" s="671" t="s">
        <v>693</v>
      </c>
      <c r="E89" s="729" t="s">
        <v>811</v>
      </c>
      <c r="F89" s="666" t="s">
        <v>756</v>
      </c>
      <c r="G89" s="730"/>
      <c r="H89" s="1030"/>
      <c r="I89" s="730"/>
      <c r="J89" s="1030"/>
      <c r="K89" s="277"/>
    </row>
    <row s="2625" customFormat="1" customHeight="1" ht="11.25" hidden="1">
      <c r="A90" s="2232"/>
      <c r="B90" s="517"/>
      <c r="D90" s="671" t="s">
        <v>696</v>
      </c>
      <c r="E90" s="729" t="s">
        <v>812</v>
      </c>
      <c r="F90" s="666" t="s">
        <v>756</v>
      </c>
      <c r="G90" s="730"/>
      <c r="H90" s="1030"/>
      <c r="I90" s="730"/>
      <c r="J90" s="1030"/>
      <c r="K90" s="277"/>
    </row>
    <row s="2625" customFormat="1" customHeight="1" ht="11.25" hidden="1">
      <c r="A91" s="2232"/>
      <c r="B91" s="517"/>
      <c r="D91" s="671" t="s">
        <v>774</v>
      </c>
      <c r="E91" s="729" t="s">
        <v>813</v>
      </c>
      <c r="F91" s="666" t="s">
        <v>756</v>
      </c>
      <c r="G91" s="730"/>
      <c r="H91" s="1030"/>
      <c r="I91" s="730"/>
      <c r="J91" s="1030"/>
      <c r="K91" s="277"/>
    </row>
    <row s="2625" customFormat="1" customHeight="1" ht="11.25" hidden="1">
      <c r="A92" s="2232"/>
      <c r="B92" s="517"/>
      <c r="D92" s="671" t="s">
        <v>776</v>
      </c>
      <c r="E92" s="729" t="s">
        <v>815</v>
      </c>
      <c r="F92" s="666" t="s">
        <v>756</v>
      </c>
      <c r="G92" s="730"/>
      <c r="H92" s="1030"/>
      <c r="I92" s="730"/>
      <c r="J92" s="1030"/>
      <c r="K92" s="277"/>
    </row>
    <row s="2625" customFormat="1" customHeight="1" ht="11.25" hidden="1">
      <c r="A93" s="2232"/>
      <c r="B93" s="517"/>
      <c r="D93" s="671" t="s">
        <v>822</v>
      </c>
      <c r="E93" s="729" t="s">
        <v>817</v>
      </c>
      <c r="F93" s="666" t="s">
        <v>756</v>
      </c>
      <c r="G93" s="730"/>
      <c r="H93" s="1030"/>
      <c r="I93" s="730"/>
      <c r="J93" s="1030"/>
      <c r="K93" s="277"/>
    </row>
    <row s="2625" customFormat="1" customHeight="1" ht="11.25" hidden="1">
      <c r="A94" s="2232"/>
      <c r="B94" s="517"/>
      <c r="D94" s="671" t="s">
        <v>823</v>
      </c>
      <c r="E94" s="729" t="s">
        <v>819</v>
      </c>
      <c r="F94" s="666" t="s">
        <v>756</v>
      </c>
      <c r="G94" s="730"/>
      <c r="H94" s="1030"/>
      <c r="I94" s="730"/>
      <c r="J94" s="1030"/>
      <c r="K94" s="277"/>
    </row>
    <row s="2625" customFormat="1" customHeight="1" ht="24.75" hidden="1">
      <c r="A95" s="2232"/>
      <c r="B95" s="517"/>
      <c r="D95" s="671" t="s">
        <v>108</v>
      </c>
      <c r="E95" s="672" t="s">
        <v>824</v>
      </c>
      <c r="F95" s="731" t="s">
        <v>541</v>
      </c>
      <c r="G95" s="733"/>
      <c r="H95" s="1030"/>
      <c r="I95" s="733"/>
      <c r="J95" s="1030"/>
      <c r="K95" s="277" t="s">
        <v>825</v>
      </c>
    </row>
    <row s="2625" customFormat="1" customHeight="1" ht="33.75" hidden="1">
      <c r="A96" s="2232"/>
      <c r="B96" s="517"/>
      <c r="D96" s="671" t="s">
        <v>89</v>
      </c>
      <c r="E96" s="672" t="s">
        <v>826</v>
      </c>
      <c r="F96" s="732" t="s">
        <v>717</v>
      </c>
      <c r="G96" s="734"/>
      <c r="H96" s="1030"/>
      <c r="I96" s="734"/>
      <c r="J96" s="1030"/>
      <c r="K96" s="277"/>
    </row>
    <row s="2625" customFormat="1" customHeight="1" ht="22.5" hidden="1">
      <c r="A97" s="2232"/>
      <c r="B97" s="517" t="s">
        <v>571</v>
      </c>
      <c r="D97" s="671" t="s">
        <v>90</v>
      </c>
      <c r="E97" s="672" t="s">
        <v>827</v>
      </c>
      <c r="F97" s="732" t="s">
        <v>295</v>
      </c>
      <c r="G97" s="391"/>
      <c r="H97" s="1030"/>
      <c r="I97" s="391"/>
      <c r="J97" s="1030"/>
      <c r="K97" s="277" t="s">
        <v>786</v>
      </c>
    </row>
    <row s="2625" customFormat="1" customHeight="1" ht="45" hidden="1">
      <c r="A98" s="2232"/>
      <c r="B98" s="517" t="s">
        <v>571</v>
      </c>
      <c r="D98" s="671" t="s">
        <v>828</v>
      </c>
      <c r="E98" s="673" t="s">
        <v>829</v>
      </c>
      <c r="F98" s="727" t="s">
        <v>295</v>
      </c>
      <c r="G98" s="391"/>
      <c r="H98" s="1030"/>
      <c r="I98" s="391"/>
      <c r="J98" s="1030"/>
      <c r="K98" s="277" t="s">
        <v>786</v>
      </c>
    </row>
    <row s="2625" customFormat="1" customHeight="1" ht="95.25" hidden="1">
      <c r="A99" s="2232"/>
      <c r="B99" s="517" t="s">
        <v>571</v>
      </c>
      <c r="D99" s="671" t="s">
        <v>109</v>
      </c>
      <c r="E99" s="672" t="s">
        <v>830</v>
      </c>
      <c r="F99" s="727" t="s">
        <v>295</v>
      </c>
      <c r="G99" s="391"/>
      <c r="H99" s="1030"/>
      <c r="I99" s="391"/>
      <c r="J99" s="1030"/>
      <c r="K99" s="277" t="s">
        <v>786</v>
      </c>
    </row>
    <row s="2625" customFormat="1" customHeight="1" ht="22.5" hidden="1">
      <c r="A100" s="2232"/>
      <c r="B100" s="517" t="s">
        <v>571</v>
      </c>
      <c r="D100" s="671" t="s">
        <v>145</v>
      </c>
      <c r="E100" s="672" t="s">
        <v>831</v>
      </c>
      <c r="F100" s="727" t="s">
        <v>295</v>
      </c>
      <c r="G100" s="391"/>
      <c r="H100" s="1030"/>
      <c r="I100" s="391"/>
      <c r="J100" s="1030"/>
      <c r="K100" s="277" t="s">
        <v>786</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7B919-027B-3B8F-2E08-9DBB9A9A825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07"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3941"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6"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6"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6"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"Курганская ТЭЦ"</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5"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CD3EF-BCBA-4793-DFFF-B0506C55975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08"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ООО "Курганская ТЭЦ"</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3"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7E5CB-7E69-EE56-6715-53C6BEDDC046}"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08"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060" width="8.00390625" customWidth="1"/>
    <col min="13" max="13" style="4060"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060" width="37.57421875" customWidth="1"/>
    <col min="31" max="31" style="2625" width="15.7109375" customWidth="1"/>
    <col min="32" max="33" style="2625" width="16.7109375" customWidth="1"/>
    <col min="34" max="34" style="4082" width="16.7109375" customWidth="1"/>
    <col min="35" max="35" style="4083"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"Курганская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60"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F2BB9-052F-5429-8D98-A112CE4948E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10" width="4.140625" hidden="1" customWidth="1"/>
    <col min="4" max="4" style="3333"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33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"Курганская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68D69-7618-3BF1-89EB-D47F06FBDB0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84" width="4.7109375" hidden="1" customWidth="1"/>
    <col min="2" max="2" style="4185" width="4.7109375" hidden="1" customWidth="1"/>
    <col min="3" max="4" style="4184" width="4.7109375" hidden="1" customWidth="1"/>
    <col min="5" max="5" style="4184" width="3.57421875" customWidth="1"/>
    <col min="6" max="6" style="4184" width="6.7109375" customWidth="1"/>
    <col min="7" max="7" style="4184" width="18.7109375" customWidth="1"/>
    <col min="8" max="8" style="4184" width="27.28125" customWidth="1"/>
    <col min="9" max="9" style="4184" width="18.7109375" customWidth="1"/>
    <col min="10" max="14" style="4184" width="0.8515625" hidden="1" customWidth="1"/>
    <col min="15" max="28" style="4184" width="21.7109375" customWidth="1"/>
    <col min="29" max="71" style="4184" width="0.8515625" customWidth="1"/>
    <col min="72" max="79" style="4184" width="21.7109375" hidden="1" customWidth="1"/>
    <col min="80" max="81" style="4184" width="29.140625" hidden="1" customWidth="1"/>
    <col min="82" max="89" style="4184" width="21.7109375" hidden="1" customWidth="1"/>
    <col min="90" max="102" style="4184" width="0.7109375" hidden="1" customWidth="1"/>
    <col min="103" max="114" style="4184" width="21.7109375" hidden="1" customWidth="1"/>
    <col min="115" max="178" style="4184" width="0.7109375" hidden="1" customWidth="1"/>
    <col min="179" max="179" style="4184" width="0.140625" customWidth="1"/>
    <col min="180" max="184" style="4184" width="9.140625"/>
  </cols>
  <sheetData>
    <row s="4112" customFormat="1" customHeight="1" ht="12" hidden="1">
      <c r="B1" s="929"/>
      <c r="C1" s="930"/>
      <c r="D1" s="930"/>
    </row>
    <row s="4112"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12"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20"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24" customFormat="1" customHeight="1" ht="18">
      <c r="B6" s="950"/>
      <c r="E6" s="952"/>
      <c r="F6" s="2079" t="str">
        <f>IF(org=0,"Не определено",org)</f>
        <v>ООО "Курганская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27"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29"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29"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29"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14"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14"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12"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12"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12" customFormat="1" customHeight="1" ht="12">
      <c r="A22" s="947"/>
      <c r="B22" s="947"/>
      <c r="C22" s="947"/>
      <c r="D22" s="947"/>
      <c r="E22" s="947"/>
      <c r="FX22" s="947"/>
      <c r="FY22" s="947"/>
      <c r="FZ22" s="947"/>
      <c r="GA22" s="947"/>
      <c r="GB22" s="947"/>
    </row>
    <row s="4180"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EFCA8-9052-7CC7-79C6-CF2BA189040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07"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3941"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"Курганская ТЭЦ"</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5"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B6746-3CD1-5C81-CEAA-760F8065C19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48" width="9.140625" hidden="1" customWidth="1"/>
    <col min="2" max="2" style="4229" width="9.140625" hidden="1" customWidth="1"/>
    <col min="3" max="3" style="4249"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ООО "Курганская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7" customFormat="1" customHeight="1" ht="21">
      <c r="A18" s="339"/>
      <c r="B18" s="132"/>
      <c r="C18" s="296"/>
      <c r="D18" s="343"/>
      <c r="E18" s="345" t="s">
        <v>1016</v>
      </c>
      <c r="F18" s="334"/>
      <c r="G18" s="2017"/>
      <c r="I18" s="346"/>
      <c r="J18" s="346"/>
    </row>
    <row s="2625" customFormat="1" customHeight="1" ht="256.5" hidden="1">
      <c r="A19" s="339"/>
      <c r="B19" s="423"/>
      <c r="C19" s="377"/>
      <c r="D19" s="890" t="s">
        <v>923</v>
      </c>
      <c r="E19" s="889" t="s">
        <v>1017</v>
      </c>
      <c r="F19" s="391"/>
      <c r="G19" s="333" t="s">
        <v>1018</v>
      </c>
      <c r="I19" s="506"/>
      <c r="J19" s="506"/>
    </row>
    <row s="4227" customFormat="1" customHeight="1" ht="14.25">
      <c r="A20" s="339"/>
      <c r="B20" s="132"/>
      <c r="C20" s="296"/>
      <c r="D20" s="891">
        <v>2</v>
      </c>
      <c r="E20" s="326" t="s">
        <v>1019</v>
      </c>
      <c r="F20" s="184" t="s">
        <v>295</v>
      </c>
      <c r="G20" s="333"/>
      <c r="I20" s="346"/>
      <c r="J20" s="346"/>
    </row>
    <row s="4227"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50" customFormat="1" customHeight="1" ht="22.5" hidden="1">
      <c r="A23" s="339"/>
      <c r="B23" s="1168"/>
      <c r="C23" s="377"/>
      <c r="D23" s="1713" t="s">
        <v>107</v>
      </c>
      <c r="E23" s="183" t="s">
        <v>1021</v>
      </c>
      <c r="F23" s="1710" t="s">
        <v>295</v>
      </c>
      <c r="G23" s="341"/>
      <c r="I23" s="1664"/>
      <c r="J23" s="1664"/>
    </row>
    <row s="2950" customFormat="1" customHeight="1" ht="14.25" hidden="1">
      <c r="A24" s="339"/>
      <c r="B24" s="1168"/>
      <c r="C24" s="377"/>
      <c r="D24" s="1713" t="s">
        <v>605</v>
      </c>
      <c r="E24" s="1712" t="s">
        <v>1022</v>
      </c>
      <c r="F24" s="1710" t="s">
        <v>295</v>
      </c>
      <c r="G24" s="333"/>
      <c r="I24" s="1664"/>
      <c r="J24" s="1664"/>
    </row>
    <row s="2950" customFormat="1" customHeight="1" ht="14.25" hidden="1">
      <c r="A25" s="339"/>
      <c r="B25" s="1168"/>
      <c r="C25" s="377"/>
      <c r="D25" s="1713" t="s">
        <v>608</v>
      </c>
      <c r="E25" s="181"/>
      <c r="F25" s="391"/>
      <c r="G25" s="2015" t="s">
        <v>1023</v>
      </c>
      <c r="I25" s="1664"/>
      <c r="J25" s="1664"/>
    </row>
    <row s="2950"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6A818-37DE-0855-F6E7-106150E74B6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35" width="9.140625" hidden="1" customWidth="1"/>
    <col min="2" max="2" style="4229" width="9.140625" hidden="1" customWidth="1"/>
    <col min="3" max="3" style="4249"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416</v>
      </c>
      <c r="D2" s="1713"/>
      <c r="E2" s="185"/>
      <c r="F2" s="1710"/>
      <c r="G2" s="1710" t="s">
        <v>295</v>
      </c>
      <c r="H2" s="1169"/>
      <c r="K2" s="1664"/>
      <c r="L2" s="1664"/>
    </row>
    <row s="2950" customFormat="1" customHeight="1" ht="14.25" hidden="1">
      <c r="A3" s="1392"/>
      <c r="B3" s="1168"/>
      <c r="C3" s="340"/>
      <c r="K3" s="1664"/>
      <c r="L3" s="1664"/>
    </row>
    <row s="2950" customFormat="1" customHeight="1" ht="18.75" hidden="1">
      <c r="A4" s="1723"/>
      <c r="B4" s="1168"/>
      <c r="C4" s="1770" t="s">
        <v>416</v>
      </c>
      <c r="D4" s="1713"/>
      <c r="E4" s="191" t="s">
        <v>1025</v>
      </c>
      <c r="F4" s="1710"/>
      <c r="G4" s="243"/>
      <c r="H4" s="1710" t="s">
        <v>295</v>
      </c>
      <c r="K4" s="1664"/>
      <c r="L4" s="1664"/>
    </row>
    <row s="2950" customFormat="1" customHeight="1" ht="14.25" hidden="1">
      <c r="A5" s="1392"/>
      <c r="B5" s="1168"/>
      <c r="C5" s="340"/>
      <c r="K5" s="1664"/>
      <c r="L5" s="1664"/>
    </row>
    <row s="2950" customFormat="1" customHeight="1" ht="18.75" hidden="1">
      <c r="A6" s="1723"/>
      <c r="B6" s="1168"/>
      <c r="C6" s="1770" t="s">
        <v>416</v>
      </c>
      <c r="D6" s="1713"/>
      <c r="E6" s="192" t="s">
        <v>1026</v>
      </c>
      <c r="F6" s="1710"/>
      <c r="G6" s="243"/>
      <c r="H6" s="1710" t="s">
        <v>295</v>
      </c>
      <c r="K6" s="1664"/>
      <c r="L6" s="1664"/>
    </row>
    <row s="2950" customFormat="1" customHeight="1" ht="14.25" hidden="1">
      <c r="A7" s="1392"/>
      <c r="B7" s="1168"/>
      <c r="C7" s="340"/>
      <c r="K7" s="1664"/>
      <c r="L7" s="1664"/>
    </row>
    <row s="2950" customFormat="1" customHeight="1" ht="18.75" hidden="1">
      <c r="A8" s="1723"/>
      <c r="B8" s="1168"/>
      <c r="C8" s="1770" t="s">
        <v>416</v>
      </c>
      <c r="D8" s="1713"/>
      <c r="E8" s="192" t="s">
        <v>1027</v>
      </c>
      <c r="F8" s="1710"/>
      <c r="G8" s="243"/>
      <c r="H8" s="1710" t="s">
        <v>295</v>
      </c>
      <c r="K8" s="1664"/>
      <c r="L8" s="1664"/>
    </row>
    <row s="2950" customFormat="1" customHeight="1" ht="14.25" hidden="1">
      <c r="A9" s="1392"/>
      <c r="B9" s="1168"/>
      <c r="C9" s="340"/>
      <c r="K9" s="1664"/>
      <c r="L9" s="1664"/>
    </row>
    <row s="2950" customFormat="1" customHeight="1" ht="18.75" hidden="1">
      <c r="A10" s="1723"/>
      <c r="B10" s="1168"/>
      <c r="C10" s="1770" t="s">
        <v>416</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ООО "Курганская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268"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E1D46-661B-13E5-8A0C-7FB9C78E22F4}" mc:Ignorable="x14ac xr xr2 xr3">
  <sheetPr>
    <tabColor theme="6" tint="0.4"/>
  </sheetPr>
  <dimension ref="A1:AG317"/>
  <sheetViews>
    <sheetView topLeftCell="D13" showGridLines="0" zoomScale="90" workbookViewId="0" tabSelected="1">
      <selection activeCell="K317" sqref="K317"/>
    </sheetView>
  </sheetViews>
  <sheetFormatPr defaultColWidth="10.57421875" customHeight="1" defaultRowHeight="14.25"/>
  <cols>
    <col min="1" max="2" style="4271" width="25.140625" hidden="1" customWidth="1"/>
    <col min="3" max="3" style="3805" width="9.140625" hidden="1" customWidth="1"/>
    <col min="4" max="4" style="3469" width="3.7109375" customWidth="1"/>
    <col min="5" max="5" style="4310" width="6.28125" customWidth="1"/>
    <col min="6" max="6" style="4310" width="46.7109375" customWidth="1"/>
    <col min="7" max="7" style="4310" width="35.7109375" customWidth="1"/>
    <col min="8" max="8" style="4310" width="3.7109375" customWidth="1"/>
    <col min="9" max="10" style="4310" width="11.7109375" customWidth="1"/>
    <col min="11" max="12" style="4310" width="35.7109375" customWidth="1"/>
    <col min="13" max="13" style="4310" width="84.8515625" customWidth="1"/>
    <col min="14" max="14" style="4310" width="10.57421875"/>
    <col min="15" max="16" style="4232" width="10.57421875"/>
    <col min="17" max="33" style="4310"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154</v>
      </c>
      <c r="B2" s="1821" t="s">
        <v>155</v>
      </c>
      <c r="C2" s="369"/>
      <c r="D2" s="340"/>
      <c r="E2" s="1038"/>
      <c r="F2" s="1038"/>
      <c r="G2" s="2266" t="str">
        <f>INDEX(PT_DIFFERENTIATION_NTAR,MATCH(B2,PT_DIFFERENTIATION_NTAR_ID,0))</f>
        <v>Тариф на тепловую энергию (мощность) на долгосрочный период регулирования 2024-2028 гг. для потребителей ООО "Курганская ТЭЦ"
</v>
      </c>
      <c r="H2" s="1907"/>
      <c r="I2" s="1779"/>
      <c r="J2" s="1814"/>
      <c r="K2" s="1908"/>
      <c r="L2" s="1907" t="s">
        <v>295</v>
      </c>
      <c r="M2" s="1918"/>
      <c r="N2" s="330"/>
      <c r="O2" s="1664"/>
      <c r="P2" s="1664"/>
    </row>
    <row s="2950" customFormat="1" customHeight="1" ht="18.75" hidden="1">
      <c r="A3" s="1821"/>
      <c r="B3" s="1821"/>
      <c r="C3" s="369" t="s">
        <v>1042</v>
      </c>
      <c r="D3" s="340"/>
      <c r="E3" s="1038"/>
      <c r="F3" s="1038"/>
      <c r="G3" s="2266"/>
      <c r="H3" s="1530"/>
      <c r="I3" s="657" t="s">
        <v>1043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154</v>
      </c>
      <c r="B5" s="1821" t="s">
        <v>155</v>
      </c>
      <c r="C5" s="369"/>
      <c r="D5" s="340"/>
      <c r="E5" s="1038"/>
      <c r="F5" s="1038"/>
      <c r="G5" s="2266" t="str">
        <f>INDEX(PT_DIFFERENTIATION_NTAR,MATCH(B5,PT_DIFFERENTIATION_NTAR_ID,0))</f>
        <v>Тариф на тепловую энергию (мощность) на долгосрочный период регулирования 2024-2028 гг. для потребителей ООО "Курганская ТЭЦ"
</v>
      </c>
      <c r="H5" s="1907"/>
      <c r="I5" s="1779"/>
      <c r="J5" s="1814"/>
      <c r="K5" s="1819"/>
      <c r="L5" s="1907" t="s">
        <v>295</v>
      </c>
      <c r="M5" s="1918"/>
      <c r="N5" s="330"/>
      <c r="O5" s="1664"/>
      <c r="P5" s="1664"/>
    </row>
    <row s="2950" customFormat="1" customHeight="1" ht="18.75" hidden="1">
      <c r="A6" s="1821"/>
      <c r="B6" s="1821"/>
      <c r="C6" s="369" t="s">
        <v>1044</v>
      </c>
      <c r="D6" s="340"/>
      <c r="E6" s="1038"/>
      <c r="F6" s="1038"/>
      <c r="G6" s="2266"/>
      <c r="H6" s="1530"/>
      <c r="I6" s="657" t="s">
        <v>1043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45409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201 Т</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Тариф на тепловую энергию (мощность) на долгосрочный период регулирования 2024-2028 гг. для потребителей ООО "Курганская ТЭЦ"
</v>
      </c>
      <c r="H24" s="1905"/>
      <c r="I24" s="4295">
        <v>45658</v>
      </c>
      <c r="J24" s="4296">
        <v>46022</v>
      </c>
      <c r="K24" s="1908" t="s">
        <v>1048</v>
      </c>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c r="A25" s="1821"/>
      <c r="B25" s="1821"/>
      <c r="C25" s="369" t="s">
        <v>1042</v>
      </c>
      <c r="D25" s="2306"/>
      <c r="E25" s="2056"/>
      <c r="F25" s="2310"/>
      <c r="G25" s="2266"/>
      <c r="H25" s="1530"/>
      <c r="I25" s="657" t="s">
        <v>1043</v>
      </c>
      <c r="J25" s="577"/>
      <c r="K25" s="1530"/>
      <c r="L25" s="200"/>
      <c r="M25" s="2016"/>
      <c r="N25" s="330"/>
      <c r="O25" s="1664"/>
      <c r="P25" s="1664"/>
    </row>
    <row customHeight="1" ht="0.75">
      <c r="A26" s="1821"/>
      <c r="B26" s="1821"/>
      <c r="C26" s="369" t="s">
        <v>1049</v>
      </c>
      <c r="D26" s="2306"/>
      <c r="E26" s="2056"/>
      <c r="F26" s="2220"/>
      <c r="G26" s="406"/>
      <c r="H26" s="1530"/>
      <c r="I26" s="401"/>
      <c r="J26" s="345"/>
      <c r="K26" s="1530"/>
      <c r="L26" s="187"/>
      <c r="M26" s="2016"/>
      <c r="N26" s="330"/>
    </row>
    <row s="2950"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50"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50" customFormat="1" customHeight="1" ht="0.75" hidden="1">
      <c r="A29" s="1821"/>
      <c r="B29" s="1821"/>
      <c r="C29" s="369" t="s">
        <v>1049</v>
      </c>
      <c r="D29" s="2311"/>
      <c r="E29" s="2056"/>
      <c r="F29" s="2220"/>
      <c r="G29" s="406"/>
      <c r="H29" s="1530"/>
      <c r="I29" s="657"/>
      <c r="J29" s="577"/>
      <c r="K29" s="1530"/>
      <c r="L29" s="200"/>
      <c r="M29" s="2016"/>
      <c r="N29" s="330"/>
      <c r="O29" s="1664"/>
      <c r="P29" s="1664"/>
    </row>
    <row s="2950"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50"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50" customFormat="1" customHeight="1" ht="0.75" hidden="1">
      <c r="A32" s="1821"/>
      <c r="B32" s="1821"/>
      <c r="C32" s="369" t="s">
        <v>1049</v>
      </c>
      <c r="D32" s="2311"/>
      <c r="E32" s="2056"/>
      <c r="F32" s="2220"/>
      <c r="G32" s="406"/>
      <c r="H32" s="1530"/>
      <c r="I32" s="657"/>
      <c r="J32" s="577"/>
      <c r="K32" s="1530"/>
      <c r="L32" s="200"/>
      <c r="M32" s="2016"/>
      <c r="N32" s="330"/>
      <c r="O32" s="1664"/>
      <c r="P32" s="1664"/>
    </row>
    <row s="2950"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50"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50" customFormat="1" customHeight="1" ht="0.75" hidden="1">
      <c r="A35" s="1821"/>
      <c r="B35" s="1821"/>
      <c r="C35" s="369" t="s">
        <v>1049</v>
      </c>
      <c r="D35" s="2311"/>
      <c r="E35" s="2056"/>
      <c r="F35" s="2220"/>
      <c r="G35" s="406"/>
      <c r="H35" s="1530"/>
      <c r="I35" s="657"/>
      <c r="J35" s="577"/>
      <c r="K35" s="1530"/>
      <c r="L35" s="200"/>
      <c r="M35" s="2016"/>
      <c r="N35" s="330"/>
      <c r="O35" s="1664"/>
      <c r="P35" s="1664"/>
    </row>
    <row s="2950"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50"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50" customFormat="1" customHeight="1" ht="0.75" hidden="1">
      <c r="A38" s="1821"/>
      <c r="B38" s="1821"/>
      <c r="C38" s="369" t="s">
        <v>1049</v>
      </c>
      <c r="D38" s="2311"/>
      <c r="E38" s="2056"/>
      <c r="F38" s="2220"/>
      <c r="G38" s="406"/>
      <c r="H38" s="1530"/>
      <c r="I38" s="657"/>
      <c r="J38" s="577"/>
      <c r="K38" s="1530"/>
      <c r="L38" s="200"/>
      <c r="M38" s="2016"/>
      <c r="N38" s="330"/>
      <c r="O38" s="1664"/>
      <c r="P38" s="1664"/>
    </row>
    <row s="2950"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50"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50" customFormat="1" customHeight="1" ht="0.75" hidden="1">
      <c r="A41" s="1821"/>
      <c r="B41" s="1821"/>
      <c r="C41" s="369" t="s">
        <v>1049</v>
      </c>
      <c r="D41" s="2311"/>
      <c r="E41" s="2056"/>
      <c r="F41" s="2220"/>
      <c r="G41" s="406"/>
      <c r="H41" s="1530"/>
      <c r="I41" s="657"/>
      <c r="J41" s="577"/>
      <c r="K41" s="1530"/>
      <c r="L41" s="200"/>
      <c r="M41" s="2016"/>
      <c r="N41" s="330"/>
      <c r="O41" s="1664"/>
      <c r="P41" s="1664"/>
    </row>
    <row s="2950"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50"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50" customFormat="1" customHeight="1" ht="0.75" hidden="1">
      <c r="A44" s="1821"/>
      <c r="B44" s="1821"/>
      <c r="C44" s="369" t="s">
        <v>1049</v>
      </c>
      <c r="D44" s="2311"/>
      <c r="E44" s="2056"/>
      <c r="F44" s="2220"/>
      <c r="G44" s="406"/>
      <c r="H44" s="1530"/>
      <c r="I44" s="657"/>
      <c r="J44" s="577"/>
      <c r="K44" s="1530"/>
      <c r="L44" s="200"/>
      <c r="M44" s="2016"/>
      <c r="N44" s="330"/>
      <c r="O44" s="1664"/>
      <c r="P44" s="1664"/>
    </row>
    <row s="2950"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295</v>
      </c>
      <c r="M45" s="2016"/>
      <c r="N45" s="330"/>
      <c r="O45" s="1664"/>
      <c r="P45" s="1664"/>
    </row>
    <row s="2950" customFormat="1" customHeight="1" ht="18.75" hidden="1">
      <c r="A46" s="1821"/>
      <c r="B46" s="1821"/>
      <c r="C46" s="369" t="s">
        <v>1042</v>
      </c>
      <c r="D46" s="2311"/>
      <c r="E46" s="2056"/>
      <c r="F46" s="2220"/>
      <c r="G46" s="2266"/>
      <c r="H46" s="1530"/>
      <c r="I46" s="657" t="s">
        <v>1043</v>
      </c>
      <c r="J46" s="577"/>
      <c r="K46" s="1530"/>
      <c r="L46" s="200"/>
      <c r="M46" s="2016"/>
      <c r="N46" s="330"/>
      <c r="O46" s="1664"/>
      <c r="P46" s="1664"/>
    </row>
    <row s="2950" customFormat="1" customHeight="1" ht="0.75" hidden="1">
      <c r="A47" s="1821"/>
      <c r="B47" s="1821"/>
      <c r="C47" s="369" t="s">
        <v>1049</v>
      </c>
      <c r="D47" s="2311"/>
      <c r="E47" s="2056"/>
      <c r="F47" s="2220"/>
      <c r="G47" s="406"/>
      <c r="H47" s="1530"/>
      <c r="I47" s="657"/>
      <c r="J47" s="577"/>
      <c r="K47" s="1530"/>
      <c r="L47" s="200"/>
      <c r="M47" s="2016"/>
      <c r="N47" s="330"/>
      <c r="O47" s="1664"/>
      <c r="P47" s="1664"/>
    </row>
    <row s="2950"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50"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50" customFormat="1" customHeight="1" ht="0.75" hidden="1">
      <c r="A50" s="1821"/>
      <c r="B50" s="1821"/>
      <c r="C50" s="369" t="s">
        <v>1049</v>
      </c>
      <c r="D50" s="2311"/>
      <c r="E50" s="2056"/>
      <c r="F50" s="2220"/>
      <c r="G50" s="406"/>
      <c r="H50" s="1530"/>
      <c r="I50" s="657"/>
      <c r="J50" s="577"/>
      <c r="K50" s="1530"/>
      <c r="L50" s="200"/>
      <c r="M50" s="2016"/>
      <c r="N50" s="330"/>
      <c r="O50" s="1664"/>
      <c r="P50" s="1664"/>
    </row>
    <row s="2950"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50"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50" customFormat="1" customHeight="1" ht="0.75" hidden="1">
      <c r="A53" s="1821"/>
      <c r="B53" s="1821"/>
      <c r="C53" s="369" t="s">
        <v>1049</v>
      </c>
      <c r="D53" s="2311"/>
      <c r="E53" s="2056"/>
      <c r="F53" s="2220"/>
      <c r="G53" s="406"/>
      <c r="H53" s="1530"/>
      <c r="I53" s="657"/>
      <c r="J53" s="577"/>
      <c r="K53" s="1530"/>
      <c r="L53" s="200"/>
      <c r="M53" s="2016"/>
      <c r="N53" s="330"/>
      <c r="O53" s="1664"/>
      <c r="P53" s="1664"/>
    </row>
    <row s="2950"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50"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50" customFormat="1" customHeight="1" ht="0.75" hidden="1">
      <c r="A56" s="1821"/>
      <c r="B56" s="1821"/>
      <c r="C56" s="369" t="s">
        <v>1049</v>
      </c>
      <c r="D56" s="2311"/>
      <c r="E56" s="2056"/>
      <c r="F56" s="2220"/>
      <c r="G56" s="406"/>
      <c r="H56" s="1530"/>
      <c r="I56" s="657"/>
      <c r="J56" s="577"/>
      <c r="K56" s="1530"/>
      <c r="L56" s="200"/>
      <c r="M56" s="2016"/>
      <c r="N56" s="330"/>
      <c r="O56" s="1664"/>
      <c r="P56" s="1664"/>
    </row>
    <row s="2950"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50"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50" customFormat="1" customHeight="1" ht="0.75" hidden="1">
      <c r="A59" s="1821"/>
      <c r="B59" s="1821"/>
      <c r="C59" s="369" t="s">
        <v>1049</v>
      </c>
      <c r="D59" s="2311"/>
      <c r="E59" s="2056"/>
      <c r="F59" s="2220"/>
      <c r="G59" s="406"/>
      <c r="H59" s="1530"/>
      <c r="I59" s="657"/>
      <c r="J59" s="577"/>
      <c r="K59" s="1530"/>
      <c r="L59" s="200"/>
      <c r="M59" s="2016"/>
      <c r="N59" s="330"/>
      <c r="O59" s="1664"/>
      <c r="P59" s="1664"/>
    </row>
    <row s="2950"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50"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50" customFormat="1" customHeight="1" ht="0.75" hidden="1">
      <c r="A62" s="1821"/>
      <c r="B62" s="1821"/>
      <c r="C62" s="369" t="s">
        <v>1049</v>
      </c>
      <c r="D62" s="2311"/>
      <c r="E62" s="2056"/>
      <c r="F62" s="2220"/>
      <c r="G62" s="406"/>
      <c r="H62" s="1530"/>
      <c r="I62" s="657"/>
      <c r="J62" s="577"/>
      <c r="K62" s="1530"/>
      <c r="L62" s="200"/>
      <c r="M62" s="2016"/>
      <c r="N62" s="330"/>
      <c r="O62" s="1664"/>
      <c r="P62" s="1664"/>
    </row>
    <row s="2950"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50"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50" customFormat="1" customHeight="1" ht="0.75" hidden="1">
      <c r="A65" s="1821"/>
      <c r="B65" s="1821"/>
      <c r="C65" s="369" t="s">
        <v>1049</v>
      </c>
      <c r="D65" s="2311"/>
      <c r="E65" s="2056"/>
      <c r="F65" s="2220"/>
      <c r="G65" s="406"/>
      <c r="H65" s="1530"/>
      <c r="I65" s="657"/>
      <c r="J65" s="577"/>
      <c r="K65" s="1530"/>
      <c r="L65" s="200"/>
      <c r="M65" s="2016"/>
      <c r="N65" s="330"/>
      <c r="O65" s="1664"/>
      <c r="P65" s="1664"/>
    </row>
    <row s="2950"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50"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50" customFormat="1" customHeight="1" ht="0.75" hidden="1">
      <c r="A68" s="1821"/>
      <c r="B68" s="1821"/>
      <c r="C68" s="369" t="s">
        <v>1049</v>
      </c>
      <c r="D68" s="2311"/>
      <c r="E68" s="2056"/>
      <c r="F68" s="2220"/>
      <c r="G68" s="406"/>
      <c r="H68" s="1530"/>
      <c r="I68" s="657"/>
      <c r="J68" s="577"/>
      <c r="K68" s="1530"/>
      <c r="L68" s="200"/>
      <c r="M68" s="2016"/>
      <c r="N68" s="330"/>
      <c r="O68" s="1664"/>
      <c r="P68" s="1664"/>
    </row>
    <row s="2950"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50"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50" customFormat="1" customHeight="1" ht="0.75" hidden="1">
      <c r="A71" s="1821"/>
      <c r="B71" s="1821"/>
      <c r="C71" s="369" t="s">
        <v>1049</v>
      </c>
      <c r="D71" s="2311"/>
      <c r="E71" s="2056"/>
      <c r="F71" s="2220"/>
      <c r="G71" s="406"/>
      <c r="H71" s="1530"/>
      <c r="I71" s="657"/>
      <c r="J71" s="577"/>
      <c r="K71" s="1530"/>
      <c r="L71" s="200"/>
      <c r="M71" s="2016"/>
      <c r="N71" s="330"/>
      <c r="O71" s="1664"/>
      <c r="P71" s="1664"/>
    </row>
    <row s="2950"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50"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50" customFormat="1" customHeight="1" ht="0.75" hidden="1">
      <c r="A74" s="1821"/>
      <c r="B74" s="1821"/>
      <c r="C74" s="369" t="s">
        <v>1049</v>
      </c>
      <c r="D74" s="2311"/>
      <c r="E74" s="2056"/>
      <c r="F74" s="2220"/>
      <c r="G74" s="406"/>
      <c r="H74" s="1530"/>
      <c r="I74" s="657"/>
      <c r="J74" s="577"/>
      <c r="K74" s="1530"/>
      <c r="L74" s="200"/>
      <c r="M74" s="2016"/>
      <c r="N74" s="330"/>
      <c r="O74" s="1664"/>
      <c r="P74" s="1664"/>
    </row>
    <row s="2950"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50"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50" customFormat="1" customHeight="1" ht="0.75" hidden="1">
      <c r="A77" s="1821"/>
      <c r="B77" s="1821"/>
      <c r="C77" s="369" t="s">
        <v>1049</v>
      </c>
      <c r="D77" s="2311"/>
      <c r="E77" s="2056"/>
      <c r="F77" s="2220"/>
      <c r="G77" s="406"/>
      <c r="H77" s="1530"/>
      <c r="I77" s="657"/>
      <c r="J77" s="577"/>
      <c r="K77" s="1530"/>
      <c r="L77" s="200"/>
      <c r="M77" s="2016"/>
      <c r="N77" s="330"/>
      <c r="O77" s="1664"/>
      <c r="P77" s="1664"/>
    </row>
    <row s="2950"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50"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50"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305" t="s">
        <v>1050</v>
      </c>
      <c r="M82" s="341" t="s">
        <v>1051</v>
      </c>
      <c r="N82" s="330"/>
    </row>
    <row customHeight="1" ht="18.75">
      <c r="A83" s="1821"/>
      <c r="B83" s="1821"/>
      <c r="D83" s="377"/>
      <c r="E83" s="133" t="s">
        <v>87</v>
      </c>
      <c r="F83" s="2303" t="s">
        <v>1052</v>
      </c>
      <c r="G83" s="2303"/>
      <c r="H83" s="2303"/>
      <c r="I83" s="2303"/>
      <c r="J83" s="2303"/>
      <c r="K83" s="2303"/>
      <c r="L83" s="2303"/>
      <c r="M83" s="285"/>
      <c r="N83" s="330"/>
    </row>
    <row s="2950" customFormat="1" customHeight="1" ht="39.47048187255859">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Тариф на тепловую энергию (мощность) на долгосрочный период регулирования 2024-2028 гг. для потребителей ООО "Курганская ТЭЦ"
</v>
      </c>
      <c r="H84" s="1905"/>
      <c r="I84" s="4295">
        <v>45658</v>
      </c>
      <c r="J84" s="4296">
        <v>46022</v>
      </c>
      <c r="K84" s="1819">
        <v>1077432.12</v>
      </c>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c r="A85" s="1821"/>
      <c r="B85" s="1821"/>
      <c r="C85" s="369" t="s">
        <v>1044</v>
      </c>
      <c r="D85" s="2311"/>
      <c r="E85" s="2056"/>
      <c r="F85" s="2220"/>
      <c r="G85" s="2266"/>
      <c r="H85" s="1530"/>
      <c r="I85" s="657" t="s">
        <v>1043</v>
      </c>
      <c r="J85" s="577"/>
      <c r="K85" s="1530"/>
      <c r="L85" s="200"/>
      <c r="M85" s="2016"/>
      <c r="N85" s="330"/>
      <c r="O85" s="1664"/>
      <c r="P85" s="1664"/>
    </row>
    <row s="2950" customFormat="1" customHeight="1" ht="0.75">
      <c r="A86" s="1821"/>
      <c r="B86" s="1821"/>
      <c r="C86" s="369" t="s">
        <v>1053</v>
      </c>
      <c r="D86" s="2311"/>
      <c r="E86" s="2056"/>
      <c r="F86" s="2220"/>
      <c r="G86" s="406"/>
      <c r="H86" s="1530"/>
      <c r="I86" s="657"/>
      <c r="J86" s="577"/>
      <c r="K86" s="1530"/>
      <c r="L86" s="200"/>
      <c r="M86" s="2016"/>
      <c r="N86" s="330"/>
      <c r="O86" s="1664"/>
      <c r="P86" s="1664"/>
    </row>
    <row s="2950" customFormat="1" customHeight="1" ht="45" hidden="1">
      <c r="A87" s="1821" t="s">
        <v>164</v>
      </c>
      <c r="B87" s="1821" t="s">
        <v>165</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50"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50" customFormat="1" customHeight="1" ht="0.75" hidden="1">
      <c r="A89" s="1821"/>
      <c r="B89" s="1821"/>
      <c r="C89" s="369" t="s">
        <v>1053</v>
      </c>
      <c r="D89" s="2311"/>
      <c r="E89" s="2056"/>
      <c r="F89" s="2220"/>
      <c r="G89" s="406"/>
      <c r="H89" s="1530"/>
      <c r="I89" s="657"/>
      <c r="J89" s="577"/>
      <c r="K89" s="1530"/>
      <c r="L89" s="200"/>
      <c r="M89" s="337"/>
      <c r="N89" s="330"/>
      <c r="O89" s="1664"/>
      <c r="P89" s="1664"/>
    </row>
    <row s="2950" customFormat="1" customHeight="1" ht="45" hidden="1">
      <c r="A90" s="1821" t="s">
        <v>170</v>
      </c>
      <c r="B90" s="1821" t="s">
        <v>171</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50"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50" customFormat="1" customHeight="1" ht="0.75" hidden="1">
      <c r="A92" s="1821"/>
      <c r="B92" s="1821"/>
      <c r="C92" s="369" t="s">
        <v>1053</v>
      </c>
      <c r="D92" s="2311"/>
      <c r="E92" s="2056"/>
      <c r="F92" s="2220"/>
      <c r="G92" s="406"/>
      <c r="H92" s="1530"/>
      <c r="I92" s="657"/>
      <c r="J92" s="577"/>
      <c r="K92" s="1530"/>
      <c r="L92" s="200"/>
      <c r="M92" s="337"/>
      <c r="N92" s="330"/>
      <c r="O92" s="1664"/>
      <c r="P92" s="1664"/>
    </row>
    <row s="2950" customFormat="1" customHeight="1" ht="45" hidden="1">
      <c r="A93" s="1821" t="s">
        <v>176</v>
      </c>
      <c r="B93" s="1821" t="s">
        <v>177</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50"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50" customFormat="1" customHeight="1" ht="0.75" hidden="1">
      <c r="A95" s="1821"/>
      <c r="B95" s="1821"/>
      <c r="C95" s="369" t="s">
        <v>1053</v>
      </c>
      <c r="D95" s="2311"/>
      <c r="E95" s="2056"/>
      <c r="F95" s="2220"/>
      <c r="G95" s="406"/>
      <c r="H95" s="1530"/>
      <c r="I95" s="657"/>
      <c r="J95" s="577"/>
      <c r="K95" s="1530"/>
      <c r="L95" s="200"/>
      <c r="M95" s="337"/>
      <c r="N95" s="330"/>
      <c r="O95" s="1664"/>
      <c r="P95" s="1664"/>
    </row>
    <row s="2950" customFormat="1" customHeight="1" ht="18.75" hidden="1">
      <c r="A96" s="1821" t="s">
        <v>182</v>
      </c>
      <c r="B96" s="1821" t="s">
        <v>183</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50"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50" customFormat="1" customHeight="1" ht="0.75" hidden="1">
      <c r="A98" s="1821"/>
      <c r="B98" s="1821"/>
      <c r="C98" s="369" t="s">
        <v>1053</v>
      </c>
      <c r="D98" s="2311"/>
      <c r="E98" s="2056"/>
      <c r="F98" s="2220"/>
      <c r="G98" s="406"/>
      <c r="H98" s="1530"/>
      <c r="I98" s="657"/>
      <c r="J98" s="577"/>
      <c r="K98" s="1530"/>
      <c r="L98" s="200"/>
      <c r="M98" s="337"/>
      <c r="N98" s="330"/>
      <c r="O98" s="1664"/>
      <c r="P98" s="1664"/>
    </row>
    <row s="2950" customFormat="1" customHeight="1" ht="18.75" hidden="1">
      <c r="A99" s="1821" t="s">
        <v>188</v>
      </c>
      <c r="B99" s="1821" t="s">
        <v>189</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50"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50"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50" customFormat="1" customHeight="1" ht="18.75" hidden="1">
      <c r="A102" s="1821" t="s">
        <v>194</v>
      </c>
      <c r="B102" s="1821" t="s">
        <v>195</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50"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50"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50"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295</v>
      </c>
      <c r="M105" s="337"/>
      <c r="N105" s="330"/>
      <c r="O105" s="1664"/>
      <c r="P105" s="1664"/>
    </row>
    <row s="2950" customFormat="1" customHeight="1" ht="18.75" hidden="1">
      <c r="A106" s="1821"/>
      <c r="B106" s="1821"/>
      <c r="C106" s="369" t="s">
        <v>1044</v>
      </c>
      <c r="D106" s="2311"/>
      <c r="E106" s="2056"/>
      <c r="F106" s="2220"/>
      <c r="G106" s="2266"/>
      <c r="H106" s="1530"/>
      <c r="I106" s="657" t="s">
        <v>1043</v>
      </c>
      <c r="J106" s="577"/>
      <c r="K106" s="1530"/>
      <c r="L106" s="200"/>
      <c r="M106" s="337"/>
      <c r="N106" s="330"/>
      <c r="O106" s="1664"/>
      <c r="P106" s="1664"/>
    </row>
    <row s="2950" customFormat="1" customHeight="1" ht="0.75" hidden="1">
      <c r="A107" s="1821"/>
      <c r="B107" s="1821"/>
      <c r="C107" s="369" t="s">
        <v>1053</v>
      </c>
      <c r="D107" s="2311"/>
      <c r="E107" s="2056"/>
      <c r="F107" s="2220"/>
      <c r="G107" s="406"/>
      <c r="H107" s="1530"/>
      <c r="I107" s="657"/>
      <c r="J107" s="577"/>
      <c r="K107" s="1530"/>
      <c r="L107" s="200"/>
      <c r="M107" s="337"/>
      <c r="N107" s="330"/>
      <c r="O107" s="1664"/>
      <c r="P107" s="1664"/>
    </row>
    <row s="2950"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50"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50"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50"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50"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50"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50"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50"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50"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50"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50"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50"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50"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50"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50"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50"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50"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50"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50"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50"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50"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50"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50"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50"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50"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50"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50"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50"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50"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50"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50"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50"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50"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37.80381520589192">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Тариф на тепловую энергию (мощность) на долгосрочный период регулирования 2024-2028 гг. для потребителей ООО "Курганская ТЭЦ"
</v>
      </c>
      <c r="H142" s="1905"/>
      <c r="I142" s="4295">
        <v>45658</v>
      </c>
      <c r="J142" s="4296">
        <v>46022</v>
      </c>
      <c r="K142" s="1819">
        <v>520</v>
      </c>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c r="A143" s="1821"/>
      <c r="B143" s="1821"/>
      <c r="C143" s="369" t="s">
        <v>1044</v>
      </c>
      <c r="D143" s="2311"/>
      <c r="E143" s="2056"/>
      <c r="F143" s="2220"/>
      <c r="G143" s="2266"/>
      <c r="H143" s="1530"/>
      <c r="I143" s="657" t="s">
        <v>1043</v>
      </c>
      <c r="J143" s="577"/>
      <c r="K143" s="1530"/>
      <c r="L143" s="200"/>
      <c r="M143" s="2016"/>
      <c r="N143" s="330"/>
      <c r="O143" s="1664"/>
      <c r="P143" s="1664"/>
    </row>
    <row s="2950" customFormat="1" customHeight="1" ht="0.75">
      <c r="A144" s="1821"/>
      <c r="B144" s="1821"/>
      <c r="C144" s="369" t="s">
        <v>1053</v>
      </c>
      <c r="D144" s="2311"/>
      <c r="E144" s="2056"/>
      <c r="F144" s="2220"/>
      <c r="G144" s="406"/>
      <c r="H144" s="1530"/>
      <c r="I144" s="657"/>
      <c r="J144" s="577"/>
      <c r="K144" s="1530"/>
      <c r="L144" s="200"/>
      <c r="M144" s="2016"/>
      <c r="N144" s="330"/>
      <c r="O144" s="1664"/>
      <c r="P144" s="1664"/>
    </row>
    <row s="2950" customFormat="1" customHeight="1" ht="45" hidden="1">
      <c r="A145" s="1821" t="s">
        <v>164</v>
      </c>
      <c r="B145" s="1821" t="s">
        <v>165</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50"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50"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50" customFormat="1" customHeight="1" ht="45" hidden="1">
      <c r="A148" s="1821" t="s">
        <v>170</v>
      </c>
      <c r="B148" s="1821" t="s">
        <v>171</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50"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50"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50" customFormat="1" customHeight="1" ht="45" hidden="1">
      <c r="A151" s="1821" t="s">
        <v>176</v>
      </c>
      <c r="B151" s="1821" t="s">
        <v>177</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50"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50"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50" customFormat="1" customHeight="1" ht="18.75" hidden="1">
      <c r="A154" s="1821" t="s">
        <v>182</v>
      </c>
      <c r="B154" s="1821" t="s">
        <v>183</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50"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50"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50" customFormat="1" customHeight="1" ht="18.75" hidden="1">
      <c r="A157" s="1821" t="s">
        <v>188</v>
      </c>
      <c r="B157" s="1821" t="s">
        <v>189</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50"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50"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50" customFormat="1" customHeight="1" ht="18.75" hidden="1">
      <c r="A160" s="1821" t="s">
        <v>194</v>
      </c>
      <c r="B160" s="1821" t="s">
        <v>195</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50"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50"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50"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295</v>
      </c>
      <c r="M163" s="337"/>
      <c r="N163" s="330"/>
      <c r="O163" s="1664"/>
      <c r="P163" s="1664"/>
    </row>
    <row s="2950" customFormat="1" customHeight="1" ht="18.75" hidden="1">
      <c r="A164" s="1821"/>
      <c r="B164" s="1821"/>
      <c r="C164" s="369" t="s">
        <v>1044</v>
      </c>
      <c r="D164" s="2311"/>
      <c r="E164" s="2056"/>
      <c r="F164" s="2220"/>
      <c r="G164" s="2266"/>
      <c r="H164" s="1530"/>
      <c r="I164" s="657" t="s">
        <v>1043</v>
      </c>
      <c r="J164" s="577"/>
      <c r="K164" s="1530"/>
      <c r="L164" s="200"/>
      <c r="M164" s="337"/>
      <c r="N164" s="330"/>
      <c r="O164" s="1664"/>
      <c r="P164" s="1664"/>
    </row>
    <row s="2950" customFormat="1" customHeight="1" ht="0.75" hidden="1">
      <c r="A165" s="1821"/>
      <c r="B165" s="1821"/>
      <c r="C165" s="369" t="s">
        <v>1053</v>
      </c>
      <c r="D165" s="2311"/>
      <c r="E165" s="2056"/>
      <c r="F165" s="2220"/>
      <c r="G165" s="406"/>
      <c r="H165" s="1530"/>
      <c r="I165" s="657"/>
      <c r="J165" s="577"/>
      <c r="K165" s="1530"/>
      <c r="L165" s="200"/>
      <c r="M165" s="337"/>
      <c r="N165" s="330"/>
      <c r="O165" s="1664"/>
      <c r="P165" s="1664"/>
    </row>
    <row s="2950"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50"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50"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50"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50"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50"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50"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50"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50"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50"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50"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50"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50"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50"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50"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50"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50"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50"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50"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50"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50"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50"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50"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50"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50"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50"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50"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50"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50"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50"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50"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50"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50"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Тариф на тепловую энергию (мощность) на долгосрочный период регулирования 2024-2028 гг. для потребителей ООО "Курганская ТЭЦ"
</v>
      </c>
      <c r="H200" s="1905"/>
      <c r="I200" s="4295">
        <v>45658</v>
      </c>
      <c r="J200" s="4296">
        <v>46022</v>
      </c>
      <c r="K200" s="1819">
        <v>246569</v>
      </c>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c r="A201" s="1821"/>
      <c r="B201" s="1821"/>
      <c r="C201" s="369" t="s">
        <v>1044</v>
      </c>
      <c r="D201" s="2311"/>
      <c r="E201" s="2056"/>
      <c r="F201" s="2220"/>
      <c r="G201" s="2266"/>
      <c r="H201" s="1530"/>
      <c r="I201" s="657" t="s">
        <v>1043</v>
      </c>
      <c r="J201" s="577"/>
      <c r="K201" s="1530"/>
      <c r="L201" s="200"/>
      <c r="M201" s="2016"/>
      <c r="N201" s="330"/>
      <c r="O201" s="1664"/>
      <c r="P201" s="1664"/>
    </row>
    <row s="2950" customFormat="1" customHeight="1" ht="0.75">
      <c r="A202" s="1821"/>
      <c r="B202" s="1821"/>
      <c r="C202" s="369" t="s">
        <v>1053</v>
      </c>
      <c r="D202" s="2311"/>
      <c r="E202" s="2056"/>
      <c r="F202" s="2220"/>
      <c r="G202" s="406"/>
      <c r="H202" s="1530"/>
      <c r="I202" s="657"/>
      <c r="J202" s="577"/>
      <c r="K202" s="1530"/>
      <c r="L202" s="200"/>
      <c r="M202" s="2016"/>
      <c r="N202" s="330"/>
      <c r="O202" s="1664"/>
      <c r="P202" s="1664"/>
    </row>
    <row s="2950" customFormat="1" customHeight="1" ht="45" hidden="1">
      <c r="A203" s="1821" t="s">
        <v>164</v>
      </c>
      <c r="B203" s="1821" t="s">
        <v>165</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50"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50"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50" customFormat="1" customHeight="1" ht="45" hidden="1">
      <c r="A206" s="1821" t="s">
        <v>170</v>
      </c>
      <c r="B206" s="1821" t="s">
        <v>171</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50"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50"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50" customFormat="1" customHeight="1" ht="45" hidden="1">
      <c r="A209" s="1821" t="s">
        <v>176</v>
      </c>
      <c r="B209" s="1821" t="s">
        <v>177</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50"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50"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50" customFormat="1" customHeight="1" ht="18.75" hidden="1">
      <c r="A212" s="1821" t="s">
        <v>182</v>
      </c>
      <c r="B212" s="1821" t="s">
        <v>183</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50"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50"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50" customFormat="1" customHeight="1" ht="18.75" hidden="1">
      <c r="A215" s="1821" t="s">
        <v>188</v>
      </c>
      <c r="B215" s="1821" t="s">
        <v>189</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50"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50"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50" customFormat="1" customHeight="1" ht="18.75" hidden="1">
      <c r="A218" s="1821" t="s">
        <v>194</v>
      </c>
      <c r="B218" s="1821" t="s">
        <v>195</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50"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50"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50"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295</v>
      </c>
      <c r="M221" s="337"/>
      <c r="N221" s="330"/>
      <c r="O221" s="1664"/>
      <c r="P221" s="1664"/>
    </row>
    <row s="2950" customFormat="1" customHeight="1" ht="18.75" hidden="1">
      <c r="A222" s="1821"/>
      <c r="B222" s="1821"/>
      <c r="C222" s="369" t="s">
        <v>1044</v>
      </c>
      <c r="D222" s="2311"/>
      <c r="E222" s="2056"/>
      <c r="F222" s="2220"/>
      <c r="G222" s="2266"/>
      <c r="H222" s="1530"/>
      <c r="I222" s="657" t="s">
        <v>1043</v>
      </c>
      <c r="J222" s="577"/>
      <c r="K222" s="1530"/>
      <c r="L222" s="200"/>
      <c r="M222" s="337"/>
      <c r="N222" s="330"/>
      <c r="O222" s="1664"/>
      <c r="P222" s="1664"/>
    </row>
    <row s="2950" customFormat="1" customHeight="1" ht="0.75" hidden="1">
      <c r="A223" s="1821"/>
      <c r="B223" s="1821"/>
      <c r="C223" s="369" t="s">
        <v>1053</v>
      </c>
      <c r="D223" s="2311"/>
      <c r="E223" s="2056"/>
      <c r="F223" s="2220"/>
      <c r="G223" s="406"/>
      <c r="H223" s="1530"/>
      <c r="I223" s="657"/>
      <c r="J223" s="577"/>
      <c r="K223" s="1530"/>
      <c r="L223" s="200"/>
      <c r="M223" s="337"/>
      <c r="N223" s="330"/>
      <c r="O223" s="1664"/>
      <c r="P223" s="1664"/>
    </row>
    <row s="2950"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50"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50"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50"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50"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50"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50"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50"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50"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50"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50"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50"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50"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50"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50"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50"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50"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50"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50"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50"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50"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50"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50"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50"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50"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50"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50"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50"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50"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50"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50"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50"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50"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Тариф на тепловую энергию (мощность) на долгосрочный период регулирования 2024-2028 гг. для потребителей ООО "Курганская ТЭЦ"
</v>
      </c>
      <c r="H258" s="1905"/>
      <c r="I258" s="4295">
        <v>45658</v>
      </c>
      <c r="J258" s="4296">
        <v>46022</v>
      </c>
      <c r="K258" s="1819">
        <v>0</v>
      </c>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c r="A259" s="1821"/>
      <c r="B259" s="1821"/>
      <c r="C259" s="369" t="s">
        <v>1044</v>
      </c>
      <c r="D259" s="2311"/>
      <c r="E259" s="2056"/>
      <c r="F259" s="2220"/>
      <c r="G259" s="2266"/>
      <c r="H259" s="1530"/>
      <c r="I259" s="657" t="s">
        <v>1043</v>
      </c>
      <c r="J259" s="577"/>
      <c r="K259" s="1530"/>
      <c r="L259" s="200"/>
      <c r="M259" s="2016"/>
      <c r="N259" s="330"/>
      <c r="O259" s="1664"/>
      <c r="P259" s="1664"/>
    </row>
    <row s="2950" customFormat="1" customHeight="1" ht="0.75">
      <c r="A260" s="1821"/>
      <c r="B260" s="1821"/>
      <c r="C260" s="369" t="s">
        <v>1053</v>
      </c>
      <c r="D260" s="2311"/>
      <c r="E260" s="2056"/>
      <c r="F260" s="2220"/>
      <c r="G260" s="406"/>
      <c r="H260" s="1530"/>
      <c r="I260" s="657"/>
      <c r="J260" s="577"/>
      <c r="K260" s="1530"/>
      <c r="L260" s="200"/>
      <c r="M260" s="2016"/>
      <c r="N260" s="330"/>
      <c r="O260" s="1664"/>
      <c r="P260" s="1664"/>
    </row>
    <row s="2950" customFormat="1" customHeight="1" ht="45" hidden="1">
      <c r="A261" s="1821" t="s">
        <v>164</v>
      </c>
      <c r="B261" s="1821" t="s">
        <v>165</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50"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50"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50" customFormat="1" customHeight="1" ht="45" hidden="1">
      <c r="A264" s="1821" t="s">
        <v>170</v>
      </c>
      <c r="B264" s="1821" t="s">
        <v>171</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50"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50"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50" customFormat="1" customHeight="1" ht="45" hidden="1">
      <c r="A267" s="1821" t="s">
        <v>176</v>
      </c>
      <c r="B267" s="1821" t="s">
        <v>177</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50"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50"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50" customFormat="1" customHeight="1" ht="18.75" hidden="1">
      <c r="A270" s="1821" t="s">
        <v>182</v>
      </c>
      <c r="B270" s="1821" t="s">
        <v>183</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50"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50"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50" customFormat="1" customHeight="1" ht="18.75" hidden="1">
      <c r="A273" s="1821" t="s">
        <v>188</v>
      </c>
      <c r="B273" s="1821" t="s">
        <v>189</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50"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50"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50" customFormat="1" customHeight="1" ht="18.75" hidden="1">
      <c r="A276" s="1821" t="s">
        <v>194</v>
      </c>
      <c r="B276" s="1821" t="s">
        <v>195</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50"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50"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50"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295</v>
      </c>
      <c r="M279" s="337"/>
      <c r="N279" s="330"/>
      <c r="O279" s="1664"/>
      <c r="P279" s="1664"/>
    </row>
    <row s="2950" customFormat="1" customHeight="1" ht="18.75" hidden="1">
      <c r="A280" s="1821"/>
      <c r="B280" s="1821"/>
      <c r="C280" s="369" t="s">
        <v>1044</v>
      </c>
      <c r="D280" s="2311"/>
      <c r="E280" s="2056"/>
      <c r="F280" s="2220"/>
      <c r="G280" s="2266"/>
      <c r="H280" s="1530"/>
      <c r="I280" s="657" t="s">
        <v>1043</v>
      </c>
      <c r="J280" s="577"/>
      <c r="K280" s="1530"/>
      <c r="L280" s="200"/>
      <c r="M280" s="337"/>
      <c r="N280" s="330"/>
      <c r="O280" s="1664"/>
      <c r="P280" s="1664"/>
    </row>
    <row s="2950" customFormat="1" customHeight="1" ht="0.75" hidden="1">
      <c r="A281" s="1821"/>
      <c r="B281" s="1821"/>
      <c r="C281" s="369" t="s">
        <v>1053</v>
      </c>
      <c r="D281" s="2311"/>
      <c r="E281" s="2056"/>
      <c r="F281" s="2220"/>
      <c r="G281" s="406"/>
      <c r="H281" s="1530"/>
      <c r="I281" s="657"/>
      <c r="J281" s="577"/>
      <c r="K281" s="1530"/>
      <c r="L281" s="200"/>
      <c r="M281" s="337"/>
      <c r="N281" s="330"/>
      <c r="O281" s="1664"/>
      <c r="P281" s="1664"/>
    </row>
    <row s="2950"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50"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50"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50"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50"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50"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50"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50"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50"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50"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50"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50"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50"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50"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50"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50"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50"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50"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50"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50"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50"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50"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50"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50"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50"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50"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50"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50"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50"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50"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50"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50"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50" customFormat="1" customHeight="1" ht="0.75">
      <c r="A314" s="1821"/>
      <c r="B314" s="1821"/>
      <c r="C314" s="369" t="s">
        <v>1053</v>
      </c>
      <c r="D314" s="2311"/>
      <c r="E314" s="2056"/>
      <c r="F314" s="2220"/>
      <c r="G314" s="406"/>
      <c r="H314" s="1530"/>
      <c r="I314" s="657"/>
      <c r="J314" s="577"/>
      <c r="K314" s="1530"/>
      <c r="L314" s="200"/>
      <c r="M314" s="337"/>
      <c r="N314" s="330"/>
      <c r="O314" s="1664"/>
      <c r="P314" s="1664"/>
    </row>
    <row s="4268"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 M143 M200:M201 M23 M84 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2" tooltip="https://portal.eias.ru/Portal/DownloadPage.aspx?type=12&amp;guid=239675c1-e14a-4b6d-96a5-2997fd030082" xr:uid="{919336F1-BBA2-238A-4ED6-E91088107B1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D5D6F-C375-DF9A-967B-1E16E821C3FC}" mc:Ignorable="x14ac xr xr2 xr3">
  <sheetPr>
    <tabColor theme="6" tint="0.4"/>
  </sheetPr>
  <dimension ref="A1:Q16"/>
  <sheetViews>
    <sheetView topLeftCell="A1" showGridLines="0" zoomScale="90" workbookViewId="0">
      <selection activeCell="G13" sqref="G13"/>
    </sheetView>
  </sheetViews>
  <sheetFormatPr defaultColWidth="10.57421875" customHeight="1" defaultRowHeight="14.25"/>
  <cols>
    <col min="1" max="1" style="4324" width="9.140625" hidden="1" customWidth="1"/>
    <col min="2" max="2" style="4229" width="9.140625" hidden="1" customWidth="1"/>
    <col min="3" max="3" style="3469" width="3.7109375" customWidth="1"/>
    <col min="4" max="4" style="4310" width="6.28125" customWidth="1"/>
    <col min="5" max="5" style="4310" width="53.8515625" customWidth="1"/>
    <col min="6" max="6" style="4310" width="35.7109375" customWidth="1"/>
    <col min="7" max="7" style="4310" width="50.3125" customWidth="1"/>
    <col min="8" max="8" style="4310" width="89.57421875" customWidth="1"/>
    <col min="9" max="9" style="4310" width="10.57421875"/>
    <col min="10" max="11" style="4232" width="10.57421875"/>
    <col min="12" max="17" style="4310" width="10.57421875"/>
  </cols>
  <sheetData>
    <row customHeight="1" ht="14.25" hidden="1">
      <c r="N1" s="241"/>
      <c r="O1" s="241"/>
      <c r="Q1" s="241"/>
    </row>
    <row s="2950" customFormat="1" customHeight="1" ht="18.75" hidden="1">
      <c r="A2" s="88"/>
      <c r="B2" s="1168"/>
      <c r="C2" s="1770" t="s">
        <v>416</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ООО "Курганская ТЭЦ"</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20.833333333333332">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4316" t="s">
        <v>1055</v>
      </c>
      <c r="H10" s="2015" t="s">
        <v>1056</v>
      </c>
    </row>
    <row customHeight="1" ht="20.833333333333332">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1054</v>
      </c>
      <c r="G11" s="4316" t="s">
        <v>1055</v>
      </c>
      <c r="H11" s="2016"/>
    </row>
    <row customHeight="1" ht="20.833333333333332">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1054</v>
      </c>
      <c r="G12" s="4316"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0.833333333333332">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1054</v>
      </c>
      <c r="G13" s="4316" t="s">
        <v>1055</v>
      </c>
      <c r="H13" s="2016"/>
      <c r="I13" s="346"/>
      <c r="K13" s="374"/>
    </row>
    <row customHeight="1" ht="14.25">
      <c r="A14" s="339"/>
      <c r="C14" s="377"/>
      <c r="D14" s="343"/>
      <c r="E14" s="401" t="s">
        <v>1020</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8EFF95ED-1EC3-CF1B-E749-7D60862B64CC}"/>
    <hyperlink ref="G11" r:id="rId3" xr:uid="{33EA44EC-C8C5-61BB-455F-89850DE35179}"/>
    <hyperlink ref="G12" r:id="rId4" xr:uid="{486FE825-633C-DC52-CF68-2712E5018A65}"/>
    <hyperlink ref="G13" r:id="rId5" xr:uid="{0CC2AB52-E767-7ADA-F226-6B981AAEFFD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E580F-9885-6253-438D-95BFCF677FA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007"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3941"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ООО "Курганская ТЭЦ"</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5"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1058</v>
      </c>
      <c r="F17" s="527" t="s">
        <v>295</v>
      </c>
      <c r="G17" s="684"/>
      <c r="H17" s="684"/>
      <c r="I17" s="684"/>
      <c r="J17" s="684"/>
      <c r="K17" s="277" t="s">
        <v>1059</v>
      </c>
    </row>
    <row customHeight="1" ht="45">
      <c r="A18" s="511"/>
      <c r="C18" s="532"/>
      <c r="D18" s="527">
        <v>4</v>
      </c>
      <c r="E18" s="267" t="s">
        <v>712</v>
      </c>
      <c r="F18" s="527" t="s">
        <v>295</v>
      </c>
      <c r="G18" s="815" t="s">
        <v>295</v>
      </c>
      <c r="H18" s="816" t="s">
        <v>295</v>
      </c>
      <c r="I18" s="527" t="s">
        <v>295</v>
      </c>
      <c r="J18" s="584" t="s">
        <v>295</v>
      </c>
      <c r="K18" s="277" t="s">
        <v>1060</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1061</v>
      </c>
      <c r="F22" s="527" t="s">
        <v>541</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74222-BDFA-EA87-8013-12352A57831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38" width="9.140625" hidden="1"/>
    <col min="2" max="2" style="4339" width="9.140625" hidden="1"/>
    <col min="3" max="3" style="4340" width="3.7109375" customWidth="1"/>
    <col min="4" max="4" style="4352" width="7.00390625" customWidth="1"/>
    <col min="5" max="5" style="4352" width="23.140625" customWidth="1"/>
    <col min="6" max="6" style="4352" width="16.00390625" customWidth="1"/>
    <col min="7" max="7" style="4352" width="14.8515625" customWidth="1"/>
    <col min="8" max="8" style="4352" width="47.8515625" customWidth="1"/>
    <col min="9" max="9" style="4352" width="115.7109375" customWidth="1"/>
    <col min="10" max="10" style="4352" width="3.7109375" customWidth="1"/>
    <col min="11" max="12" style="4352" width="9.140625"/>
  </cols>
  <sheetData>
    <row customHeight="1" ht="14.25" hidden="1"/>
    <row customHeight="1" ht="14.25" hidden="1"/>
    <row customHeight="1" ht="14.25" hidden="1"/>
    <row customHeight="1" ht="3"/>
    <row s="2689" customFormat="1" customHeight="1" ht="30">
      <c r="A5" s="101"/>
      <c r="C5" s="75"/>
      <c r="D5" s="1954" t="s">
        <v>1066</v>
      </c>
      <c r="E5" s="1954"/>
      <c r="F5" s="1954"/>
      <c r="G5" s="1954"/>
      <c r="H5" s="1954"/>
      <c r="I5" s="251"/>
    </row>
    <row customHeight="1" ht="3" hidden="1">
      <c r="D6" s="108"/>
      <c r="E6" s="108"/>
      <c r="F6" s="108"/>
      <c r="G6" s="108"/>
      <c r="H6" s="108"/>
      <c r="I6" s="108"/>
    </row>
    <row s="4338"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1067</v>
      </c>
      <c r="F9" s="2062"/>
      <c r="G9" s="2062"/>
      <c r="H9" s="2062"/>
      <c r="I9" s="2062"/>
    </row>
    <row customHeight="1" ht="22.5">
      <c r="D10" s="2062"/>
      <c r="E10" s="113" t="s">
        <v>1068</v>
      </c>
      <c r="F10" s="113" t="s">
        <v>1069</v>
      </c>
      <c r="G10" s="113" t="s">
        <v>1070</v>
      </c>
      <c r="H10" s="113" t="s">
        <v>381</v>
      </c>
      <c r="I10" s="2062"/>
    </row>
    <row customHeight="1" ht="12" hidden="1">
      <c r="D11" s="72" t="s">
        <v>106</v>
      </c>
      <c r="E11" s="72" t="s">
        <v>88</v>
      </c>
      <c r="F11" s="72" t="s">
        <v>108</v>
      </c>
      <c r="G11" s="72" t="s">
        <v>89</v>
      </c>
      <c r="H11" s="72" t="s">
        <v>90</v>
      </c>
      <c r="I11" s="72" t="s">
        <v>109</v>
      </c>
    </row>
    <row s="4344" customFormat="1" customHeight="1" ht="24.75">
      <c r="A12" s="131" t="s">
        <v>87</v>
      </c>
      <c r="B12" s="111" t="s">
        <v>24</v>
      </c>
      <c r="C12" s="112"/>
      <c r="D12" s="114" t="s">
        <v>106</v>
      </c>
      <c r="E12" s="387"/>
      <c r="F12" s="387"/>
      <c r="G12" s="1774" t="s">
        <v>24</v>
      </c>
      <c r="H12" s="388"/>
      <c r="I12" s="2015" t="s">
        <v>1071</v>
      </c>
      <c r="K12" s="258"/>
      <c r="L12" s="259"/>
    </row>
    <row customHeight="1" ht="15">
      <c r="A13" s="107"/>
      <c r="B13" s="107"/>
      <c r="C13" s="107"/>
      <c r="D13" s="95"/>
      <c r="E13" s="116" t="s">
        <v>458</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69787-12CF-EB88-5414-6F0F1E9C6F4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72" width="9.140625" hidden="1"/>
    <col min="3" max="3" style="4373" width="3.7109375" customWidth="1"/>
    <col min="4" max="4" style="4372" width="6.28125" customWidth="1"/>
    <col min="5" max="5" style="4372" width="98.57421875" customWidth="1"/>
    <col min="6" max="9" style="4372" width="9.140625"/>
  </cols>
  <sheetData>
    <row customHeight="1" ht="14.25" hidden="1"/>
    <row customHeight="1" ht="14.25" hidden="1"/>
    <row customHeight="1" ht="14.25" hidden="1"/>
    <row customHeight="1" ht="14.25" hidden="1"/>
    <row customHeight="1" ht="14.25" hidden="1"/>
    <row customHeight="1" ht="15">
      <c r="C6" s="77"/>
      <c r="D6" s="55"/>
      <c r="E6" s="55"/>
    </row>
    <row customHeight="1" ht="15">
      <c r="C7" s="77"/>
      <c r="D7" s="2315" t="s">
        <v>1073</v>
      </c>
      <c r="E7" s="2316"/>
      <c r="F7" s="253"/>
    </row>
    <row customHeight="1" ht="15">
      <c r="C8" s="77"/>
      <c r="D8" s="55"/>
      <c r="E8" s="55"/>
    </row>
    <row customHeight="1" ht="15">
      <c r="C9" s="77"/>
      <c r="D9" s="91" t="s">
        <v>85</v>
      </c>
      <c r="E9" s="246" t="s">
        <v>1074</v>
      </c>
    </row>
    <row customHeight="1" ht="15">
      <c r="C10" s="77"/>
      <c r="D10" s="72"/>
      <c r="E10" s="72"/>
    </row>
    <row customHeight="1" ht="15" hidden="1">
      <c r="C11" s="77"/>
      <c r="D11" s="136">
        <v>0</v>
      </c>
      <c r="E11" s="247"/>
    </row>
    <row customHeight="1" ht="26.666666666666668">
      <c r="C12" s="122"/>
      <c r="D12" s="99">
        <v>1</v>
      </c>
      <c r="E12" s="380" t="s">
        <v>1075</v>
      </c>
    </row>
    <row customHeight="1" ht="15">
      <c r="C13" s="77"/>
      <c r="D13" s="248"/>
      <c r="E13" s="249" t="s">
        <v>1076</v>
      </c>
    </row>
    <row customHeight="1" ht="15"/>
    <row customHeight="1" ht="1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B903C-3A74-E658-8AFB-C70C51B8D912}"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Курганская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1078</v>
      </c>
      <c r="F12" s="1902" t="str">
        <f>IF(org="","",org)</f>
        <v>ООО "Курганская ТЭЦ"</v>
      </c>
      <c r="G12" s="480" t="s">
        <v>1079</v>
      </c>
      <c r="H12" s="1563"/>
    </row>
    <row customHeight="1" ht="18.75">
      <c r="A13" s="508"/>
      <c r="B13" s="508"/>
      <c r="C13" s="463"/>
      <c r="D13" s="1550">
        <v>2</v>
      </c>
      <c r="E13" s="1557" t="s">
        <v>1080</v>
      </c>
      <c r="F13" s="1551" t="s">
        <v>295</v>
      </c>
      <c r="G13" s="480"/>
      <c r="H13" s="1563"/>
    </row>
    <row customHeight="1" ht="18.75">
      <c r="A14" s="508"/>
      <c r="B14" s="508"/>
      <c r="C14" s="463"/>
      <c r="D14" s="1553" t="s">
        <v>605</v>
      </c>
      <c r="E14" s="1554" t="s">
        <v>1081</v>
      </c>
      <c r="F14" s="1556"/>
      <c r="G14" s="1555" t="s">
        <v>1082</v>
      </c>
      <c r="H14" s="1563"/>
    </row>
    <row customHeight="1" ht="18.75">
      <c r="A15" s="508"/>
      <c r="B15" s="508"/>
      <c r="C15" s="463"/>
      <c r="D15" s="1553" t="s">
        <v>296</v>
      </c>
      <c r="E15" s="1554" t="s">
        <v>1083</v>
      </c>
      <c r="F15" s="1556"/>
      <c r="G15" s="1555" t="s">
        <v>1084</v>
      </c>
      <c r="H15" s="1563"/>
    </row>
    <row customHeight="1" ht="36.75">
      <c r="A16" s="508"/>
      <c r="B16" s="508"/>
      <c r="C16" s="463"/>
      <c r="D16" s="1553" t="s">
        <v>299</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295</v>
      </c>
      <c r="G19" s="2318" t="s">
        <v>1091</v>
      </c>
      <c r="H19" s="481"/>
    </row>
    <row s="4391"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10" customFormat="1" customHeight="1" ht="24.75">
      <c r="A22" s="508"/>
      <c r="B22" s="508"/>
      <c r="C22" s="508"/>
      <c r="D22" s="1550" t="s">
        <v>89</v>
      </c>
      <c r="E22" s="480" t="s">
        <v>1092</v>
      </c>
      <c r="F22" s="1556"/>
      <c r="G22" s="480" t="s">
        <v>1093</v>
      </c>
      <c r="H22" s="1562"/>
    </row>
    <row s="3010"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01B36-7CF4-AECD-06CB-F74C035EF35F}"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333"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8" customFormat="1" customHeight="1" ht="20.25">
      <c r="A8" s="1163"/>
      <c r="B8" s="1168"/>
      <c r="C8" s="1163"/>
      <c r="D8" s="1525"/>
      <c r="E8" s="1585" t="s">
        <v>85</v>
      </c>
      <c r="F8" s="1570" t="s">
        <v>1096</v>
      </c>
      <c r="G8" s="1570" t="s">
        <v>46</v>
      </c>
      <c r="H8" s="1570" t="s">
        <v>48</v>
      </c>
      <c r="I8" s="1570" t="s">
        <v>1097</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C4359-9D44-5EDB-5397-64868D5A676E}"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333"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ООО "Курганская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8"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ООО "Курганская ТЭЦ"</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22C11-CEB1-340B-B50A-9A642FB31EE3}"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333"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Курганская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32" customFormat="1" customHeight="1" ht="42.75">
      <c r="A8" s="1498"/>
      <c r="B8" s="1508"/>
      <c r="C8" s="1498"/>
      <c r="D8" s="1525"/>
      <c r="E8" s="1588" t="s">
        <v>290</v>
      </c>
      <c r="F8" s="1588"/>
      <c r="G8" s="1589" t="s">
        <v>294</v>
      </c>
      <c r="H8" s="1589" t="s">
        <v>1107</v>
      </c>
      <c r="I8" s="1589" t="s">
        <v>298</v>
      </c>
      <c r="J8" s="2338"/>
      <c r="K8" s="2339"/>
      <c r="L8" s="2340"/>
      <c r="M8" s="1589" t="s">
        <v>1108</v>
      </c>
      <c r="N8" s="1589" t="s">
        <v>1109</v>
      </c>
      <c r="O8" s="1589" t="s">
        <v>1110</v>
      </c>
      <c r="P8" s="1580"/>
      <c r="Q8" s="1580"/>
      <c r="R8" s="1580"/>
      <c r="S8" s="1580"/>
      <c r="T8" s="1581"/>
      <c r="U8" s="1580"/>
      <c r="V8" s="1582"/>
      <c r="W8" s="1582"/>
      <c r="X8" s="1582"/>
      <c r="Y8" s="1582"/>
    </row>
    <row s="2658" customFormat="1" customHeight="1" ht="47.25">
      <c r="A9" s="1163"/>
      <c r="B9" s="1168"/>
      <c r="C9" s="1163"/>
      <c r="D9" s="1525"/>
      <c r="E9" s="2090" t="s">
        <v>289</v>
      </c>
      <c r="F9" s="2327" t="s">
        <v>85</v>
      </c>
      <c r="G9" s="2327" t="s">
        <v>293</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1115</v>
      </c>
      <c r="I10" s="158" t="s">
        <v>297</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Курганская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98BB2-C8EF-009A-87E1-32824EB2063A}"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4372" width="9.140625" hidden="1"/>
    <col min="3" max="3" style="4373" width="3.7109375" customWidth="1"/>
    <col min="4" max="4" style="4372" width="6.28125" customWidth="1"/>
    <col min="5" max="5" style="4372" width="94.8515625" customWidth="1"/>
    <col min="6" max="12" style="437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7.25">
      <c r="A12" s="4453"/>
      <c r="B12" s="4453"/>
      <c r="C12" s="1858" t="s">
        <v>416</v>
      </c>
      <c r="D12" s="99" t="s">
        <v>106</v>
      </c>
      <c r="E12" s="100" t="s">
        <v>1075</v>
      </c>
      <c r="F12" s="4453"/>
      <c r="G12" s="4453"/>
      <c r="H12" s="4453"/>
      <c r="I12" s="4453"/>
      <c r="J12" s="4453"/>
      <c r="K12" s="4453"/>
      <c r="L12" s="4453"/>
    </row>
    <row customHeight="1" ht="14.25">
      <c r="C13" s="77"/>
      <c r="D13" s="95"/>
      <c r="E13" s="93" t="s">
        <v>1076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FB33B-459F-C5CA-5AB7-1035BF41CE2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60" width="1.7109375" customWidth="1"/>
    <col min="2" max="2" style="4460" width="34.57421875" customWidth="1"/>
    <col min="3" max="3" style="4460" width="85.57421875" customWidth="1"/>
    <col min="4" max="4" style="4460" width="17.7109375" customWidth="1"/>
    <col min="5" max="5" style="4460"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B244D-EF1D-C2AF-9AE3-0C25774E3D8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60" width="26.57421875" customWidth="1"/>
    <col min="2" max="2" style="4460" width="10.00390625" customWidth="1"/>
    <col min="3" max="3" style="4460" width="9.140625"/>
    <col min="4" max="4" style="4460" width="11.140625" customWidth="1"/>
    <col min="5" max="5" style="4460" width="16.57421875" customWidth="1"/>
    <col min="6" max="6" style="4460" width="16.28125" customWidth="1"/>
    <col min="7" max="7" style="4460" width="19.140625" customWidth="1"/>
    <col min="8" max="11" style="4460" width="10.00390625" customWidth="1"/>
    <col min="12" max="12" style="4460" width="12.7109375" customWidth="1"/>
    <col min="13" max="13" style="4460" width="61.28125" customWidth="1"/>
    <col min="14" max="14" style="4460" width="10.00390625" customWidth="1"/>
    <col min="15" max="17" style="4460" width="23.7109375" customWidth="1"/>
    <col min="18" max="18" style="4460" width="11.7109375" customWidth="1"/>
    <col min="19" max="19" style="4460" width="8.57421875" customWidth="1"/>
    <col min="20" max="20" style="4460" width="11.7109375" customWidth="1"/>
    <col min="21" max="21" style="4460" width="8.57421875" customWidth="1"/>
    <col min="22" max="22" style="4460" width="4.7109375" customWidth="1"/>
    <col min="23" max="23" style="4460" width="115.7109375" customWidth="1"/>
    <col min="24" max="24" style="4460" width="115.28125" customWidth="1"/>
    <col min="25" max="27" style="4460" width="9.140625"/>
    <col min="28" max="28" style="4460" width="115.7109375" customWidth="1"/>
    <col min="29" max="29" style="4460" width="9.140625"/>
    <col min="30" max="90" style="4460" width="115.7109375" customWidth="1"/>
    <col min="91" max="184" style="4460" width="9.140625"/>
  </cols>
  <sheetData>
    <row r="2" s="4461" customFormat="1" customHeight="1" ht="17.25">
      <c r="A2" s="1856" t="s">
        <v>1121</v>
      </c>
    </row>
    <row r="4" s="4372" customFormat="1" customHeight="1" ht="15">
      <c r="C4" s="1857"/>
      <c r="D4" s="99"/>
      <c r="E4" s="380"/>
    </row>
    <row r="6" s="4461" customFormat="1" customHeight="1" ht="17.25">
      <c r="A6" s="1856" t="s">
        <v>1122</v>
      </c>
    </row>
    <row r="8" s="4372" customFormat="1" customHeight="1" ht="17.25">
      <c r="C8" s="1858"/>
      <c r="D8" s="99"/>
      <c r="E8" s="100"/>
    </row>
    <row r="11" s="4461" customFormat="1" customHeight="1" ht="17.25">
      <c r="A11" s="1856" t="s">
        <v>1123</v>
      </c>
    </row>
    <row r="13" s="4463" customFormat="1" customHeight="1" ht="15">
      <c r="A13" s="2082">
        <v>1</v>
      </c>
      <c r="B13" s="1168"/>
      <c r="C13" s="807" t="s">
        <v>416</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61" customFormat="1" customHeight="1" ht="17.25">
      <c r="A17" s="1856" t="s">
        <v>1124</v>
      </c>
    </row>
    <row r="19" s="3834" customFormat="1" customHeight="1" ht="15">
      <c r="A19" s="1925"/>
      <c r="B19" s="1396">
        <v>1</v>
      </c>
      <c r="C19" s="1396"/>
      <c r="D19" s="806" t="s">
        <v>416</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475" customFormat="1" customHeight="1" ht="15">
      <c r="A23" s="429"/>
      <c r="B23" s="429"/>
      <c r="C23" s="1768" t="s">
        <v>416</v>
      </c>
      <c r="D23" s="1982" t="s">
        <v>106</v>
      </c>
      <c r="E23" s="1983"/>
      <c r="F23" s="1981" t="s">
        <v>55</v>
      </c>
      <c r="G23" s="2394"/>
      <c r="H23" s="1971">
        <v>1</v>
      </c>
      <c r="I23" s="2396" t="str">
        <f>IF(U23="","",INDEX(TERRITORY_MR_LIST,MATCH(U23,TERRITORY_LIST_ID,0)))</f>
        <v/>
      </c>
      <c r="J23" s="1981" t="s">
        <v>55</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75"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75"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475" customFormat="1" customHeight="1" ht="15">
      <c r="A29" s="429"/>
      <c r="B29" s="429"/>
      <c r="C29" s="162"/>
      <c r="D29" s="1862"/>
      <c r="E29" s="1862"/>
      <c r="F29" s="1862"/>
      <c r="G29" s="2398" t="s">
        <v>416</v>
      </c>
      <c r="H29" s="1957">
        <v>1</v>
      </c>
      <c r="I29" s="2399" t="str">
        <f>IF(U29="","",INDEX(TERRITORY_MR_LIST,MATCH(U29,TERRITORY_LIST_ID,0)))</f>
        <v/>
      </c>
      <c r="J29" s="1981" t="s">
        <v>55</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75"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475" customFormat="1" customHeight="1" ht="15">
      <c r="A34" s="429"/>
      <c r="B34" s="429"/>
      <c r="C34" s="162"/>
      <c r="D34" s="1862"/>
      <c r="E34" s="1862"/>
      <c r="F34" s="1862"/>
      <c r="G34" s="1862"/>
      <c r="H34" s="1862"/>
      <c r="I34" s="1862"/>
      <c r="J34" s="1862"/>
      <c r="K34" s="1840" t="s">
        <v>416</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461" customFormat="1" customHeight="1" ht="11.25">
      <c r="A37" s="1856" t="s">
        <v>1128</v>
      </c>
    </row>
    <row customHeight="1" ht="11.25"/>
    <row s="3089" customFormat="1" customHeight="1" ht="22.5">
      <c r="A39" s="1832"/>
      <c r="B39" s="463"/>
      <c r="C39" s="865"/>
      <c r="D39" s="446"/>
      <c r="E39" s="866"/>
      <c r="F39" s="1853"/>
      <c r="G39" s="1863"/>
      <c r="H39" s="481"/>
    </row>
    <row customHeight="1" ht="11.25"/>
    <row s="4461" customFormat="1" customHeight="1" ht="11.25">
      <c r="A41" s="1856" t="s">
        <v>1129</v>
      </c>
    </row>
    <row customHeight="1" ht="11.25"/>
    <row s="3089" customFormat="1" customHeight="1" ht="22.5">
      <c r="A43" s="463"/>
      <c r="B43" s="463"/>
      <c r="C43" s="463"/>
      <c r="D43" s="446"/>
      <c r="E43" s="866"/>
      <c r="F43" s="867"/>
      <c r="G43" s="1863"/>
      <c r="H43" s="481"/>
    </row>
    <row r="46" s="4461" customFormat="1" customHeight="1" ht="17.25">
      <c r="A46" s="1856" t="s">
        <v>1130</v>
      </c>
    </row>
    <row r="48" s="3174" customFormat="1" customHeight="1" ht="18.75">
      <c r="A48" s="74"/>
      <c r="B48" s="1864"/>
      <c r="C48" s="1864"/>
      <c r="D48" s="1865"/>
      <c r="E48" s="1850"/>
      <c r="F48" s="874">
        <v>13</v>
      </c>
      <c r="G48" s="873"/>
      <c r="H48" s="799"/>
      <c r="I48" s="797"/>
      <c r="J48" s="526" t="s">
        <v>55</v>
      </c>
      <c r="K48" s="4499" t="s">
        <v>24</v>
      </c>
      <c r="L48" s="74"/>
      <c r="M48" s="1676"/>
      <c r="N48" s="1676"/>
      <c r="O48" s="1676"/>
      <c r="P48" s="522" t="s">
        <v>383</v>
      </c>
      <c r="Q48" s="522" t="s">
        <v>384</v>
      </c>
      <c r="R48" s="523" t="s">
        <v>385</v>
      </c>
      <c r="S48" s="1676" t="s">
        <v>386</v>
      </c>
      <c r="T48" s="1676"/>
      <c r="U48" s="1676"/>
      <c r="V48" s="1676"/>
    </row>
    <row r="50" s="4461" customFormat="1" customHeight="1" ht="11.25">
      <c r="A50" s="1856" t="s">
        <v>1131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61" customFormat="1" customHeight="1" ht="11.25">
      <c r="A54" s="1856" t="s">
        <v>1132</v>
      </c>
    </row>
    <row r="56" s="4346" customFormat="1" customHeight="1" ht="15">
      <c r="A56" s="131" t="s">
        <v>87</v>
      </c>
      <c r="B56" s="111" t="s">
        <v>24</v>
      </c>
      <c r="C56" s="1867"/>
      <c r="D56" s="114"/>
      <c r="E56" s="387"/>
      <c r="F56" s="387"/>
      <c r="G56" s="1844"/>
      <c r="H56" s="1866"/>
      <c r="I56" s="1845"/>
      <c r="K56" s="258"/>
      <c r="L56" s="259"/>
    </row>
    <row r="58" s="4461" customFormat="1" customHeight="1" ht="11.25">
      <c r="A58" s="1856" t="s">
        <v>1133</v>
      </c>
    </row>
    <row r="60" s="2950" customFormat="1" customHeight="1" ht="14.25">
      <c r="A60" s="339"/>
      <c r="B60" s="1168"/>
      <c r="C60" s="377"/>
      <c r="D60" s="1851"/>
      <c r="E60" s="892"/>
      <c r="F60" s="1866"/>
      <c r="G60" s="74"/>
      <c r="I60" s="1664"/>
      <c r="J60" s="1664"/>
    </row>
    <row r="62" s="4461" customFormat="1" customHeight="1" ht="11.25">
      <c r="A62" s="1856" t="s">
        <v>1134</v>
      </c>
    </row>
    <row r="64" s="2950"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61" customFormat="1" customHeight="1" ht="11.25">
      <c r="A67" s="1856" t="s">
        <v>1137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61" customFormat="1" customHeight="1" ht="11.25">
      <c r="A71" s="1856" t="s">
        <v>1138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106</v>
      </c>
      <c r="I74" s="2410"/>
      <c r="J74" s="2334"/>
      <c r="K74" s="2411"/>
      <c r="L74" s="2404" t="s">
        <v>55</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61" customFormat="1" customHeight="1" ht="11.25">
      <c r="A81" s="1856" t="s">
        <v>1142</v>
      </c>
    </row>
    <row r="83" s="2950"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61" customFormat="1" customHeight="1" ht="11.25">
      <c r="A87" s="1856" t="s">
        <v>1143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61" customFormat="1" customHeight="1" ht="11.25">
      <c r="A91" s="1856" t="s">
        <v>1144</v>
      </c>
    </row>
    <row r="93" s="2950" customFormat="1" customHeight="1" ht="11.25">
      <c r="A93" s="1174"/>
      <c r="B93" s="1174"/>
      <c r="C93" s="1174"/>
      <c r="D93" s="1168"/>
      <c r="E93" s="1178"/>
      <c r="F93" s="1870"/>
      <c r="G93" s="1871"/>
      <c r="H93" s="2356" t="s">
        <v>106</v>
      </c>
      <c r="I93" s="2410"/>
      <c r="J93" s="2334"/>
      <c r="K93" s="2411"/>
      <c r="L93" s="2404" t="s">
        <v>55</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61" customFormat="1" customHeight="1" ht="11.25">
      <c r="A99" s="1856" t="s">
        <v>1145</v>
      </c>
    </row>
    <row customHeight="1" ht="17.25"/>
    <row s="4112"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12"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12"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61" customFormat="1" customHeight="1" ht="11.25">
      <c r="A105" s="1856" t="s">
        <v>1147</v>
      </c>
    </row>
    <row r="107" s="2667"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61" customFormat="1" customHeight="1" ht="11.25">
      <c r="A117" s="1856" t="s">
        <v>1149</v>
      </c>
    </row>
    <row r="119" s="2667"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61" customFormat="1" customHeight="1" ht="11.25">
      <c r="A129" s="1856" t="s">
        <v>1150</v>
      </c>
    </row>
    <row r="131" s="2667" customFormat="1" customHeight="1" ht="45">
      <c r="A131" s="1847"/>
      <c r="B131" s="1168"/>
      <c r="C131" s="418"/>
      <c r="D131" s="74"/>
      <c r="E131" s="2373"/>
      <c r="F131" s="1982" t="s">
        <v>106</v>
      </c>
      <c r="G131" s="2376" t="s">
        <v>24</v>
      </c>
      <c r="H131" s="277"/>
      <c r="I131" s="643" t="s">
        <v>106</v>
      </c>
      <c r="J131" s="1848" t="s">
        <v>1151</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7"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61" customFormat="1" customHeight="1" ht="17.25">
      <c r="A144" s="1856" t="s">
        <v>1154</v>
      </c>
    </row>
    <row customHeight="1" ht="17.25">
      <c r="G145" s="1880"/>
      <c r="H145" s="1880"/>
      <c r="I145" s="1880"/>
      <c r="M145" s="1876"/>
    </row>
    <row s="4654" customFormat="1" customHeight="1" ht="17.25">
      <c r="A146" s="1881"/>
      <c r="C146" s="1883"/>
      <c r="D146" s="2353"/>
      <c r="E146" s="1993"/>
      <c r="F146" s="1995"/>
      <c r="G146" s="2359"/>
      <c r="H146" s="2353"/>
      <c r="I146" s="2353">
        <v>1</v>
      </c>
      <c r="J146" s="2389"/>
      <c r="K146" s="2044" t="s">
        <v>65</v>
      </c>
      <c r="L146" s="1982"/>
      <c r="M146" s="1982" t="s">
        <v>106</v>
      </c>
      <c r="N146" s="2387" t="str">
        <f>IF(Z146="","",INDEX(TERRITORY_MR_LIST,MATCH(Z146,TERRITORY_LIST_ID,0)))</f>
        <v/>
      </c>
      <c r="O146" s="2044" t="s">
        <v>65</v>
      </c>
      <c r="P146" s="1982"/>
      <c r="Q146" s="1982" t="s">
        <v>106</v>
      </c>
      <c r="R146" s="2358" t="s">
        <v>24</v>
      </c>
      <c r="S146" s="1981" t="s">
        <v>65</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5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159</v>
      </c>
      <c r="W147" s="312"/>
      <c r="Y147" s="1288"/>
      <c r="Z147" s="1288"/>
      <c r="AA147" s="1288"/>
      <c r="AB147" s="1288"/>
      <c r="AC147" s="1288"/>
      <c r="AD147" s="1288"/>
      <c r="AE147" s="1288"/>
      <c r="AF147" s="1288"/>
      <c r="AG147" s="1288"/>
      <c r="AH147" s="1288"/>
      <c r="AI147" s="1288"/>
      <c r="AJ147" s="1288"/>
      <c r="AK147" s="1288"/>
    </row>
    <row s="4654" customFormat="1" customHeight="1" ht="17.25">
      <c r="A148" s="1881"/>
      <c r="C148" s="1886"/>
      <c r="D148" s="2354"/>
      <c r="E148" s="2386"/>
      <c r="F148" s="1996"/>
      <c r="G148" s="2360"/>
      <c r="H148" s="2354"/>
      <c r="I148" s="2354"/>
      <c r="J148" s="2390"/>
      <c r="K148" s="2045"/>
      <c r="L148" s="2354"/>
      <c r="M148" s="2354"/>
      <c r="N148" s="2388"/>
      <c r="O148" s="1986"/>
      <c r="P148" s="310"/>
      <c r="Q148" s="311"/>
      <c r="R148" s="311" t="s">
        <v>160</v>
      </c>
      <c r="S148" s="1887"/>
      <c r="T148" s="1887"/>
      <c r="U148" s="1887"/>
      <c r="V148" s="1887"/>
      <c r="W148" s="312"/>
      <c r="Y148" s="1288"/>
      <c r="Z148" s="1288"/>
      <c r="AA148" s="1288"/>
      <c r="AB148" s="1288"/>
      <c r="AC148" s="1288"/>
      <c r="AD148" s="1288"/>
      <c r="AE148" s="1288"/>
      <c r="AF148" s="1288"/>
      <c r="AG148" s="1288"/>
      <c r="AH148" s="1288"/>
      <c r="AI148" s="1288"/>
      <c r="AJ148" s="1288"/>
      <c r="AK148" s="1288"/>
    </row>
    <row s="4654" customFormat="1" customHeight="1" ht="17.25">
      <c r="A149" s="1881"/>
      <c r="C149" s="1886"/>
      <c r="D149" s="2354"/>
      <c r="E149" s="2386"/>
      <c r="F149" s="1996"/>
      <c r="G149" s="2360"/>
      <c r="H149" s="2354"/>
      <c r="I149" s="2354"/>
      <c r="J149" s="2390"/>
      <c r="K149" s="1986"/>
      <c r="L149" s="310"/>
      <c r="M149" s="311"/>
      <c r="N149" s="311" t="s">
        <v>161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54" customFormat="1" customHeight="1" ht="17.25">
      <c r="A150" s="1881"/>
      <c r="C150" s="1886"/>
      <c r="D150" s="2354"/>
      <c r="E150" s="2386"/>
      <c r="F150" s="1997"/>
      <c r="G150" s="2360"/>
      <c r="H150" s="310"/>
      <c r="I150" s="311"/>
      <c r="J150" s="311" t="s">
        <v>162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54" customFormat="1" customHeight="1" ht="17.25">
      <c r="A152" s="1881"/>
      <c r="C152" s="1883"/>
      <c r="D152" s="1871"/>
      <c r="E152" s="1888"/>
      <c r="F152" s="1825"/>
      <c r="G152" s="1889"/>
      <c r="H152" s="2353"/>
      <c r="I152" s="2353">
        <v>1</v>
      </c>
      <c r="J152" s="2389"/>
      <c r="K152" s="2044" t="s">
        <v>65</v>
      </c>
      <c r="L152" s="1982"/>
      <c r="M152" s="1982" t="s">
        <v>106</v>
      </c>
      <c r="N152" s="2387" t="str">
        <f>IF(Z152="","",INDEX(TERRITORY_MR_LIST,MATCH(Z152,TERRITORY_LIST_ID,0)))</f>
        <v/>
      </c>
      <c r="O152" s="2044" t="s">
        <v>65</v>
      </c>
      <c r="P152" s="1982"/>
      <c r="Q152" s="1982" t="s">
        <v>106</v>
      </c>
      <c r="R152" s="2358" t="s">
        <v>24</v>
      </c>
      <c r="S152" s="1981" t="s">
        <v>65</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5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159</v>
      </c>
      <c r="W153" s="312"/>
      <c r="Y153" s="1288"/>
      <c r="Z153" s="1288"/>
      <c r="AA153" s="1288"/>
      <c r="AB153" s="1288"/>
      <c r="AC153" s="1288"/>
      <c r="AD153" s="1288"/>
      <c r="AE153" s="1288"/>
      <c r="AF153" s="1288"/>
      <c r="AG153" s="1288"/>
      <c r="AH153" s="1288"/>
      <c r="AI153" s="1288"/>
      <c r="AJ153" s="1288"/>
      <c r="AK153" s="1288"/>
    </row>
    <row s="4654" customFormat="1" customHeight="1" ht="17.25">
      <c r="A154" s="1881"/>
      <c r="C154" s="1886"/>
      <c r="D154" s="1871"/>
      <c r="E154" s="1888"/>
      <c r="F154" s="1825"/>
      <c r="G154" s="1889"/>
      <c r="H154" s="2354"/>
      <c r="I154" s="2354"/>
      <c r="J154" s="2390"/>
      <c r="K154" s="2045"/>
      <c r="L154" s="2354"/>
      <c r="M154" s="2354"/>
      <c r="N154" s="2388"/>
      <c r="O154" s="1986"/>
      <c r="P154" s="310"/>
      <c r="Q154" s="311"/>
      <c r="R154" s="311" t="s">
        <v>160</v>
      </c>
      <c r="S154" s="1887"/>
      <c r="T154" s="1887"/>
      <c r="U154" s="1887"/>
      <c r="V154" s="1887"/>
      <c r="W154" s="312"/>
      <c r="Y154" s="1288"/>
      <c r="Z154" s="1288"/>
      <c r="AA154" s="1288"/>
      <c r="AB154" s="1288"/>
      <c r="AC154" s="1288"/>
      <c r="AD154" s="1288"/>
      <c r="AE154" s="1288"/>
      <c r="AF154" s="1288"/>
      <c r="AG154" s="1288"/>
      <c r="AH154" s="1288"/>
      <c r="AI154" s="1288"/>
      <c r="AJ154" s="1288"/>
      <c r="AK154" s="1288"/>
    </row>
    <row s="4654" customFormat="1" customHeight="1" ht="17.25">
      <c r="A155" s="1881"/>
      <c r="C155" s="1886"/>
      <c r="D155" s="1871"/>
      <c r="E155" s="1888"/>
      <c r="F155" s="1825"/>
      <c r="G155" s="1889"/>
      <c r="H155" s="2354"/>
      <c r="I155" s="2354"/>
      <c r="J155" s="2390"/>
      <c r="K155" s="1986"/>
      <c r="L155" s="310"/>
      <c r="M155" s="311"/>
      <c r="N155" s="311" t="s">
        <v>161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54"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65</v>
      </c>
      <c r="P157" s="1982"/>
      <c r="Q157" s="1982" t="s">
        <v>106</v>
      </c>
      <c r="R157" s="2358" t="s">
        <v>24</v>
      </c>
      <c r="S157" s="1981" t="s">
        <v>65</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5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159</v>
      </c>
      <c r="W158" s="312"/>
      <c r="Y158" s="1288"/>
      <c r="Z158" s="1288"/>
      <c r="AA158" s="1288"/>
      <c r="AB158" s="1288"/>
      <c r="AC158" s="1288"/>
      <c r="AD158" s="1288"/>
      <c r="AE158" s="1288"/>
      <c r="AF158" s="1288"/>
      <c r="AG158" s="1288"/>
      <c r="AH158" s="1288"/>
      <c r="AI158" s="1288"/>
      <c r="AJ158" s="1288"/>
      <c r="AK158" s="1288"/>
    </row>
    <row s="4654" customFormat="1" customHeight="1" ht="17.25">
      <c r="A159" s="1881"/>
      <c r="C159" s="1886"/>
      <c r="D159" s="1871"/>
      <c r="E159" s="1888"/>
      <c r="F159" s="1825"/>
      <c r="G159" s="1889"/>
      <c r="H159" s="1871"/>
      <c r="I159" s="1871"/>
      <c r="J159" s="1890"/>
      <c r="K159" s="1800"/>
      <c r="L159" s="2354"/>
      <c r="M159" s="2354"/>
      <c r="N159" s="2388"/>
      <c r="O159" s="1986"/>
      <c r="P159" s="310"/>
      <c r="Q159" s="311"/>
      <c r="R159" s="311" t="s">
        <v>160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54"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65</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5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159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5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61" customFormat="1" customHeight="1" ht="17.25">
      <c r="A166" s="1856" t="s">
        <v>1155</v>
      </c>
    </row>
    <row customHeight="1" ht="17.25">
      <c r="G167" s="1880"/>
      <c r="H167" s="1880"/>
      <c r="I167" s="1880"/>
      <c r="M167" s="1876"/>
    </row>
    <row s="4654" customFormat="1" customHeight="1" ht="17.25">
      <c r="A168" s="1881"/>
      <c r="C168" s="1883"/>
      <c r="D168" s="2353"/>
      <c r="E168" s="1993"/>
      <c r="F168" s="1995"/>
      <c r="G168" s="2359"/>
      <c r="H168" s="2353"/>
      <c r="I168" s="2353">
        <v>1</v>
      </c>
      <c r="J168" s="2389"/>
      <c r="K168" s="2044" t="s">
        <v>65</v>
      </c>
      <c r="L168" s="1982"/>
      <c r="M168" s="1982" t="s">
        <v>106</v>
      </c>
      <c r="N168" s="2387" t="str">
        <f>IF(Z168="","",INDEX(TERRITORY_MR_LIST,MATCH(Z168,TERRITORY_LIST_ID,0)))</f>
        <v/>
      </c>
      <c r="O168" s="2044" t="s">
        <v>65</v>
      </c>
      <c r="P168" s="1982"/>
      <c r="Q168" s="1982" t="s">
        <v>106</v>
      </c>
      <c r="R168" s="2358" t="s">
        <v>24</v>
      </c>
      <c r="S168" s="2240" t="s">
        <v>55</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5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54" customFormat="1" customHeight="1" ht="17.25">
      <c r="A170" s="1881"/>
      <c r="C170" s="1886"/>
      <c r="D170" s="2354"/>
      <c r="E170" s="2386"/>
      <c r="F170" s="1996"/>
      <c r="G170" s="2360"/>
      <c r="H170" s="2354"/>
      <c r="I170" s="2354"/>
      <c r="J170" s="2390"/>
      <c r="K170" s="2045"/>
      <c r="L170" s="2354"/>
      <c r="M170" s="2354"/>
      <c r="N170" s="2388"/>
      <c r="O170" s="1986"/>
      <c r="P170" s="310"/>
      <c r="Q170" s="311"/>
      <c r="R170" s="311" t="s">
        <v>160</v>
      </c>
      <c r="S170" s="1887"/>
      <c r="T170" s="1887"/>
      <c r="U170" s="1887"/>
      <c r="V170" s="1887"/>
      <c r="W170" s="1463"/>
      <c r="Y170" s="1288"/>
      <c r="Z170" s="1288"/>
      <c r="AA170" s="1288"/>
      <c r="AB170" s="1288"/>
      <c r="AC170" s="1288"/>
      <c r="AD170" s="1288"/>
      <c r="AE170" s="1288"/>
      <c r="AF170" s="1288"/>
      <c r="AG170" s="1288"/>
      <c r="AH170" s="1288"/>
      <c r="AI170" s="1288"/>
      <c r="AJ170" s="1288"/>
      <c r="AK170" s="1288"/>
    </row>
    <row s="4654" customFormat="1" customHeight="1" ht="17.25">
      <c r="A171" s="1881"/>
      <c r="C171" s="1886"/>
      <c r="D171" s="2354"/>
      <c r="E171" s="2386"/>
      <c r="F171" s="1996"/>
      <c r="G171" s="2360"/>
      <c r="H171" s="2354"/>
      <c r="I171" s="2354"/>
      <c r="J171" s="2390"/>
      <c r="K171" s="1986"/>
      <c r="L171" s="310"/>
      <c r="M171" s="311"/>
      <c r="N171" s="311" t="s">
        <v>161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54" customFormat="1" customHeight="1" ht="17.25">
      <c r="A172" s="1881"/>
      <c r="C172" s="1886"/>
      <c r="D172" s="2354"/>
      <c r="E172" s="2386"/>
      <c r="F172" s="1997"/>
      <c r="G172" s="2360"/>
      <c r="H172" s="310"/>
      <c r="I172" s="311"/>
      <c r="J172" s="311" t="s">
        <v>162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54" customFormat="1" customHeight="1" ht="17.25">
      <c r="A174" s="1881"/>
      <c r="C174" s="1883"/>
      <c r="D174" s="1871"/>
      <c r="E174" s="1888"/>
      <c r="F174" s="1825"/>
      <c r="G174" s="1889"/>
      <c r="H174" s="2353"/>
      <c r="I174" s="2353">
        <v>1</v>
      </c>
      <c r="J174" s="2389"/>
      <c r="K174" s="2044" t="s">
        <v>65</v>
      </c>
      <c r="L174" s="1982"/>
      <c r="M174" s="1982" t="s">
        <v>106</v>
      </c>
      <c r="N174" s="2387" t="str">
        <f>IF(Z174="","",INDEX(TERRITORY_MR_LIST,MATCH(Z174,TERRITORY_LIST_ID,0)))</f>
        <v/>
      </c>
      <c r="O174" s="2044" t="s">
        <v>65</v>
      </c>
      <c r="P174" s="1982"/>
      <c r="Q174" s="1982" t="s">
        <v>106</v>
      </c>
      <c r="R174" s="2358" t="s">
        <v>24</v>
      </c>
      <c r="S174" s="2240" t="s">
        <v>55</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5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54" customFormat="1" customHeight="1" ht="17.25">
      <c r="A176" s="1881"/>
      <c r="C176" s="1886"/>
      <c r="D176" s="1871"/>
      <c r="E176" s="1888"/>
      <c r="F176" s="1825"/>
      <c r="G176" s="1889"/>
      <c r="H176" s="2354"/>
      <c r="I176" s="2354"/>
      <c r="J176" s="2390"/>
      <c r="K176" s="2045"/>
      <c r="L176" s="2354"/>
      <c r="M176" s="2354"/>
      <c r="N176" s="2388"/>
      <c r="O176" s="1986"/>
      <c r="P176" s="310"/>
      <c r="Q176" s="311"/>
      <c r="R176" s="311" t="s">
        <v>160</v>
      </c>
      <c r="S176" s="1887"/>
      <c r="T176" s="1887"/>
      <c r="U176" s="1887"/>
      <c r="V176" s="1887"/>
      <c r="W176" s="1463"/>
      <c r="Y176" s="1288"/>
      <c r="Z176" s="1288"/>
      <c r="AA176" s="1288"/>
      <c r="AB176" s="1288"/>
      <c r="AC176" s="1288"/>
      <c r="AD176" s="1288"/>
      <c r="AE176" s="1288"/>
      <c r="AF176" s="1288"/>
      <c r="AG176" s="1288"/>
      <c r="AH176" s="1288"/>
      <c r="AI176" s="1288"/>
      <c r="AJ176" s="1288"/>
      <c r="AK176" s="1288"/>
    </row>
    <row s="4654" customFormat="1" customHeight="1" ht="17.25">
      <c r="A177" s="1881"/>
      <c r="C177" s="1886"/>
      <c r="D177" s="1871"/>
      <c r="E177" s="1888"/>
      <c r="F177" s="1825"/>
      <c r="G177" s="1889"/>
      <c r="H177" s="2354"/>
      <c r="I177" s="2354"/>
      <c r="J177" s="2390"/>
      <c r="K177" s="1986"/>
      <c r="L177" s="310"/>
      <c r="M177" s="311"/>
      <c r="N177" s="311" t="s">
        <v>161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54"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65</v>
      </c>
      <c r="P179" s="1982"/>
      <c r="Q179" s="1982" t="s">
        <v>106</v>
      </c>
      <c r="R179" s="2358" t="s">
        <v>24</v>
      </c>
      <c r="S179" s="2240" t="s">
        <v>55</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5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54" customFormat="1" customHeight="1" ht="17.25">
      <c r="A181" s="1881"/>
      <c r="C181" s="1886"/>
      <c r="D181" s="1871"/>
      <c r="E181" s="1888"/>
      <c r="F181" s="1825"/>
      <c r="G181" s="1889"/>
      <c r="H181" s="1871"/>
      <c r="I181" s="1871"/>
      <c r="J181" s="1893"/>
      <c r="K181" s="1889"/>
      <c r="L181" s="2354"/>
      <c r="M181" s="2354"/>
      <c r="N181" s="2388"/>
      <c r="O181" s="1986"/>
      <c r="P181" s="310"/>
      <c r="Q181" s="311"/>
      <c r="R181" s="311" t="s">
        <v>160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54"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55</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5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61" customFormat="1" customHeight="1" ht="17.25">
      <c r="A192" s="1856" t="s">
        <v>1156</v>
      </c>
    </row>
    <row customHeight="1" ht="17.25">
      <c r="G193" s="1880"/>
      <c r="H193" s="1880"/>
      <c r="I193" s="1880"/>
      <c r="M193" s="1876"/>
    </row>
    <row s="2667" customFormat="1" customHeight="1" ht="15">
      <c r="D194" s="2416"/>
      <c r="E194" s="2036"/>
      <c r="F194" s="2036"/>
      <c r="G194" s="2044"/>
      <c r="H194" s="1604"/>
      <c r="I194" s="2417">
        <v>1</v>
      </c>
      <c r="J194" s="2389"/>
      <c r="K194" s="1619"/>
      <c r="L194" s="2044" t="s">
        <v>65</v>
      </c>
      <c r="M194" s="2044" t="s">
        <v>65</v>
      </c>
      <c r="N194" s="1604"/>
      <c r="O194" s="1982" t="s">
        <v>106</v>
      </c>
      <c r="P194" s="2411"/>
      <c r="Q194" s="1620"/>
      <c r="R194" s="2044" t="s">
        <v>65</v>
      </c>
      <c r="S194" s="2044" t="s">
        <v>65</v>
      </c>
      <c r="T194" s="1897"/>
      <c r="U194" s="1982" t="s">
        <v>106</v>
      </c>
      <c r="V194" s="2413" t="str">
        <f>IF(AK194="","",INDEX(TERRITORY_MR_LIST,MATCH(AK194,TERRITORY_LIST_ID,0)))</f>
        <v/>
      </c>
      <c r="W194" s="1621"/>
      <c r="X194" s="2044" t="s">
        <v>65</v>
      </c>
      <c r="Y194" s="2044" t="s">
        <v>55</v>
      </c>
      <c r="Z194" s="1604"/>
      <c r="AA194" s="1982" t="s">
        <v>106</v>
      </c>
      <c r="AB194" s="2415"/>
      <c r="AC194" s="1622"/>
      <c r="AD194" s="2044" t="s">
        <v>65</v>
      </c>
      <c r="AE194" s="2044" t="s">
        <v>55</v>
      </c>
      <c r="AF194" s="1602"/>
      <c r="AG194" s="1852" t="s">
        <v>106</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162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2425D9-45C3-EF5A-77E4-BADC816491C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42" width="32.57421875" customWidth="1"/>
    <col min="2" max="2" style="4843" width="11.00390625" customWidth="1"/>
    <col min="3" max="3" style="4843" width="9.140625"/>
    <col min="4" max="4" style="4843" width="26.57421875" customWidth="1"/>
    <col min="5" max="5" style="4757" width="27.7109375" customWidth="1"/>
    <col min="6" max="6" style="4757" width="23.57421875" customWidth="1"/>
    <col min="7" max="7" style="4757" width="31.421875" customWidth="1"/>
    <col min="8" max="8" style="4757" width="40.8515625" customWidth="1"/>
    <col min="9" max="9" style="4757" width="14.57421875" customWidth="1"/>
    <col min="10" max="10" style="4757" width="26.8515625" customWidth="1"/>
    <col min="11" max="11" style="4757" width="50.00390625" customWidth="1"/>
    <col min="12" max="12" style="4757" width="52.421875" customWidth="1"/>
    <col min="13" max="13" style="4757" width="10.7109375" customWidth="1"/>
    <col min="14" max="14" style="4757" width="55.140625" customWidth="1"/>
    <col min="15" max="15" style="4757" width="31.8515625" customWidth="1"/>
    <col min="16" max="16" style="4757" width="23.8515625" customWidth="1"/>
    <col min="17" max="17" style="4757" width="46.57421875" customWidth="1"/>
    <col min="18" max="18" style="4757" width="24.00390625" customWidth="1"/>
    <col min="19" max="19" style="4757" width="20.57421875" customWidth="1"/>
    <col min="20" max="20" style="4757" width="22.00390625" customWidth="1"/>
    <col min="21" max="22" style="4757" width="26.421875" customWidth="1"/>
    <col min="23" max="23" style="4757" width="8.28125" hidden="1" customWidth="1"/>
    <col min="24" max="24" style="4757" width="59.7109375" customWidth="1"/>
    <col min="25" max="25" style="4757" width="49.140625" customWidth="1"/>
    <col min="26" max="26" style="4757" width="11.140625" customWidth="1"/>
    <col min="27" max="30" style="4757" width="29.00390625" customWidth="1"/>
    <col min="31" max="31" style="4757" width="9.140625"/>
    <col min="32" max="32" style="4757" width="34.7109375" customWidth="1"/>
    <col min="33" max="33" style="4757" width="9.140625"/>
    <col min="34" max="35" style="4757" width="34.421875" customWidth="1"/>
    <col min="36" max="36" style="4757" width="9.140625"/>
    <col min="37" max="37" style="4757" width="24.57421875" customWidth="1"/>
    <col min="38" max="38" style="4757" width="9.140625"/>
    <col min="39" max="39" style="4757" width="26.140625" customWidth="1"/>
    <col min="40" max="40" style="4757" width="1.7109375" customWidth="1"/>
    <col min="41" max="41" style="4757" width="9.140625"/>
    <col min="42" max="43" style="4757" width="47.8515625" customWidth="1"/>
    <col min="44" max="44" style="4757" width="1.7109375" customWidth="1"/>
    <col min="45" max="45" style="4757" width="21.421875" customWidth="1"/>
    <col min="46" max="46" style="4757" width="1.7109375" customWidth="1"/>
    <col min="47" max="47" style="4757" width="31.28125" customWidth="1"/>
    <col min="48" max="48" style="4757" width="1.7109375" customWidth="1"/>
    <col min="49" max="50" style="4844" width="9.140625"/>
    <col min="51" max="51" style="4757" width="3.7109375" customWidth="1"/>
    <col min="52" max="52" style="4757" width="55.00390625" customWidth="1"/>
    <col min="53" max="53" style="4757" width="9.140625"/>
    <col min="54" max="54" style="4757" width="35.140625" customWidth="1"/>
    <col min="55" max="55" style="4757" width="9.140625"/>
    <col min="56" max="56" style="4757" width="1.7109375" customWidth="1"/>
    <col min="57" max="57" style="4845" width="12.57421875" customWidth="1"/>
    <col min="58" max="58" style="4845" width="14.28125" customWidth="1"/>
    <col min="59" max="59" style="4757" width="30.7109375" customWidth="1"/>
    <col min="60" max="60" style="4752" width="40.7109375" customWidth="1"/>
    <col min="61" max="61" style="4752" width="15.00390625" customWidth="1"/>
    <col min="62" max="62" style="4752" width="40.7109375" customWidth="1"/>
    <col min="63" max="63" style="4752" width="2.7109375" customWidth="1"/>
    <col min="64" max="64" style="4752" width="44.7109375" customWidth="1"/>
    <col min="65" max="65" style="4752" width="2.7109375" customWidth="1"/>
    <col min="66" max="66" style="4752" width="40.7109375" customWidth="1"/>
    <col min="67" max="68" style="4757" width="9.140625"/>
    <col min="69" max="69" style="4757" width="18.140625" customWidth="1"/>
    <col min="70" max="70" style="4757" width="57.8515625" customWidth="1"/>
    <col min="71" max="71" style="4812" width="1.7109375" customWidth="1"/>
    <col min="72" max="72" style="4757" width="22.57421875" customWidth="1"/>
    <col min="73" max="73" style="4757" width="57.8515625" customWidth="1"/>
    <col min="74" max="74" style="4757" width="1.7109375" customWidth="1"/>
    <col min="75" max="75" style="4757" width="22.57421875" customWidth="1"/>
    <col min="76" max="76" style="4757" width="57.8515625" customWidth="1"/>
    <col min="77" max="77" style="4757" width="1.7109375" customWidth="1"/>
    <col min="78" max="78" style="4757" width="22.57421875" customWidth="1"/>
    <col min="79" max="79" style="4757" width="57.8515625" customWidth="1"/>
    <col min="80" max="81" style="4757" width="9.140625"/>
    <col min="82" max="82" style="4757" width="49.57421875" customWidth="1"/>
  </cols>
  <sheetData>
    <row s="4747"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705</v>
      </c>
      <c r="BI1" s="1077"/>
      <c r="BJ1" s="1078" t="s">
        <v>1200</v>
      </c>
      <c r="BK1" s="1077"/>
      <c r="BL1" s="1079" t="s">
        <v>803</v>
      </c>
      <c r="BM1" s="1077"/>
      <c r="BN1" s="1080" t="s">
        <v>1201</v>
      </c>
      <c r="BS1" s="1457"/>
    </row>
    <row customHeight="1" ht="11.25">
      <c r="A2" s="1081" t="s">
        <v>1202</v>
      </c>
      <c r="B2" s="1082">
        <v>2000</v>
      </c>
      <c r="C2" s="1082">
        <v>2022</v>
      </c>
      <c r="D2" s="1082" t="s">
        <v>65</v>
      </c>
      <c r="E2" s="1083" t="s">
        <v>1203</v>
      </c>
      <c r="F2" s="1083" t="s">
        <v>1204</v>
      </c>
      <c r="G2" s="1083" t="s">
        <v>1205</v>
      </c>
      <c r="H2" s="1084" t="s">
        <v>53</v>
      </c>
      <c r="I2" s="1083" t="s">
        <v>106</v>
      </c>
      <c r="J2" s="1083" t="s">
        <v>1206</v>
      </c>
      <c r="K2" s="1085" t="s">
        <v>1207</v>
      </c>
      <c r="L2" s="1086"/>
      <c r="M2" s="1085">
        <v>1</v>
      </c>
      <c r="N2" s="1170" t="s">
        <v>1208</v>
      </c>
      <c r="O2" s="1084" t="s">
        <v>439</v>
      </c>
      <c r="P2" s="1087" t="s">
        <v>1209</v>
      </c>
      <c r="Q2" s="1088" t="s">
        <v>1210</v>
      </c>
      <c r="R2" s="129" t="s">
        <v>438</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51</v>
      </c>
      <c r="BB2" s="1128" t="s">
        <v>1224</v>
      </c>
      <c r="BC2" s="1128" t="s">
        <v>1225</v>
      </c>
      <c r="BE2" s="1128">
        <v>2000</v>
      </c>
      <c r="BF2" s="1128" t="s">
        <v>1226</v>
      </c>
    </row>
    <row customHeight="1" ht="11.25">
      <c r="A3" s="1081" t="s">
        <v>1227</v>
      </c>
      <c r="B3" s="1082">
        <v>2001</v>
      </c>
      <c r="C3" s="1082">
        <v>2023</v>
      </c>
      <c r="D3" s="1082" t="s">
        <v>55</v>
      </c>
      <c r="E3" s="1083" t="s">
        <v>1228</v>
      </c>
      <c r="F3" s="1083" t="s">
        <v>1229</v>
      </c>
      <c r="G3" s="1083" t="s">
        <v>1230</v>
      </c>
      <c r="H3" s="1084" t="s">
        <v>1231</v>
      </c>
      <c r="I3" s="1083" t="s">
        <v>107</v>
      </c>
      <c r="J3" s="1083" t="s">
        <v>539</v>
      </c>
      <c r="K3" s="1085" t="s">
        <v>1048</v>
      </c>
      <c r="L3" s="1086">
        <f>_xlfn.IFERROR(MATCH(K3,OFFER_METHOD,0),0)</f>
        <v>1</v>
      </c>
      <c r="M3" s="1085">
        <v>2</v>
      </c>
      <c r="N3" s="1170" t="s">
        <v>1232</v>
      </c>
      <c r="O3" s="1084" t="s">
        <v>1233</v>
      </c>
      <c r="P3" s="1087" t="s">
        <v>33</v>
      </c>
      <c r="Q3" s="1088" t="s">
        <v>437</v>
      </c>
      <c r="R3" s="129" t="s">
        <v>1234</v>
      </c>
      <c r="S3" s="129" t="s">
        <v>1235</v>
      </c>
      <c r="T3" s="1089" t="s">
        <v>1236</v>
      </c>
      <c r="U3" s="1086" t="s">
        <v>1237</v>
      </c>
      <c r="V3" s="1090">
        <v>2</v>
      </c>
      <c r="W3" s="1091"/>
      <c r="X3" s="1091" t="s">
        <v>1238</v>
      </c>
      <c r="Y3" s="1082" t="s">
        <v>1215</v>
      </c>
      <c r="Z3" s="1092"/>
      <c r="AA3" s="1082" t="s">
        <v>1239</v>
      </c>
      <c r="AB3" s="1093" t="s">
        <v>1239</v>
      </c>
      <c r="AC3" s="1082" t="s">
        <v>1240</v>
      </c>
      <c r="AD3" s="1093" t="s">
        <v>1240</v>
      </c>
      <c r="AF3" s="1084" t="s">
        <v>1237</v>
      </c>
      <c r="AH3" s="1083" t="s">
        <v>1241</v>
      </c>
      <c r="AI3" s="1083" t="s">
        <v>1242</v>
      </c>
      <c r="AK3" s="1083" t="s">
        <v>1243</v>
      </c>
      <c r="AM3" s="1083" t="s">
        <v>1244</v>
      </c>
      <c r="AP3" s="1094" t="s">
        <v>1245</v>
      </c>
      <c r="AQ3" s="1095" t="s">
        <v>1245</v>
      </c>
      <c r="AS3" s="1082" t="s">
        <v>1246</v>
      </c>
      <c r="AU3" s="1128" t="s">
        <v>1247</v>
      </c>
      <c r="AW3" s="1128" t="s">
        <v>1248</v>
      </c>
      <c r="AX3" s="1128" t="s">
        <v>1248</v>
      </c>
      <c r="AZ3" s="1128" t="s">
        <v>1249</v>
      </c>
      <c r="BB3" s="1128" t="s">
        <v>1250</v>
      </c>
      <c r="BC3" s="1128" t="s">
        <v>1225</v>
      </c>
      <c r="BE3" s="1128">
        <v>2001</v>
      </c>
      <c r="BF3" s="1128" t="s">
        <v>1251</v>
      </c>
      <c r="BH3" s="1074" t="s">
        <v>1252</v>
      </c>
      <c r="BJ3" s="1074" t="s">
        <v>1253</v>
      </c>
      <c r="BL3" s="1074" t="s">
        <v>1254</v>
      </c>
      <c r="BN3" s="1074" t="s">
        <v>1255</v>
      </c>
      <c r="BR3" s="1074" t="s">
        <v>1256</v>
      </c>
      <c r="BS3" s="1458"/>
      <c r="BT3" s="1077"/>
      <c r="BU3" s="1074" t="s">
        <v>1257</v>
      </c>
      <c r="BV3" s="1077"/>
      <c r="BW3" s="1730"/>
      <c r="BX3" s="1732" t="s">
        <v>1258</v>
      </c>
      <c r="CA3" s="1074" t="s">
        <v>1259</v>
      </c>
    </row>
    <row customHeight="1" ht="11.25">
      <c r="A4" s="1081" t="s">
        <v>1260</v>
      </c>
      <c r="B4" s="1082">
        <v>2002</v>
      </c>
      <c r="C4" s="1082">
        <v>2024</v>
      </c>
      <c r="E4" s="1083" t="s">
        <v>1261</v>
      </c>
      <c r="F4" s="1083" t="s">
        <v>1262</v>
      </c>
      <c r="H4" s="1084" t="s">
        <v>1263</v>
      </c>
      <c r="I4" s="1083" t="s">
        <v>87</v>
      </c>
      <c r="J4" s="1083" t="s">
        <v>1264</v>
      </c>
      <c r="K4" s="1085" t="s">
        <v>1265</v>
      </c>
      <c r="L4" s="1086">
        <f>_xlfn.IFERROR(MATCH(K4,OFFER_METHOD,0),0)</f>
        <v>0</v>
      </c>
      <c r="M4" s="1085">
        <v>3</v>
      </c>
      <c r="N4" s="1170" t="s">
        <v>1266</v>
      </c>
      <c r="O4" s="1083" t="s">
        <v>1267</v>
      </c>
      <c r="Q4" s="1088" t="s">
        <v>1268</v>
      </c>
      <c r="R4" s="129" t="s">
        <v>1269</v>
      </c>
      <c r="S4" s="129" t="s">
        <v>1270</v>
      </c>
      <c r="T4" s="1089" t="s">
        <v>1271</v>
      </c>
      <c r="U4" s="1086" t="s">
        <v>1272</v>
      </c>
      <c r="V4" s="1090">
        <v>3</v>
      </c>
      <c r="W4" s="1091"/>
      <c r="X4" s="1091" t="s">
        <v>1273</v>
      </c>
      <c r="Y4" s="1082" t="s">
        <v>1215</v>
      </c>
      <c r="Z4" s="1098"/>
      <c r="AC4" s="1082" t="s">
        <v>1274</v>
      </c>
      <c r="AD4" s="1093" t="s">
        <v>1274</v>
      </c>
      <c r="AF4" s="1084" t="s">
        <v>1272</v>
      </c>
      <c r="AH4" s="1084" t="s">
        <v>1275</v>
      </c>
      <c r="AK4" s="1083" t="s">
        <v>1276</v>
      </c>
      <c r="AM4" s="1083" t="s">
        <v>1277</v>
      </c>
      <c r="AP4" s="1094" t="s">
        <v>1238</v>
      </c>
      <c r="AQ4" s="1095" t="s">
        <v>1238</v>
      </c>
      <c r="AS4" s="1082" t="s">
        <v>1278</v>
      </c>
      <c r="AU4" s="1128" t="s">
        <v>1279</v>
      </c>
      <c r="AW4" s="1128" t="s">
        <v>1280</v>
      </c>
      <c r="AX4" s="1128" t="s">
        <v>1280</v>
      </c>
      <c r="AZ4" s="1128" t="s">
        <v>1281</v>
      </c>
      <c r="BB4" s="1128" t="s">
        <v>1282</v>
      </c>
      <c r="BC4" s="1128" t="s">
        <v>1283</v>
      </c>
      <c r="BE4" s="1128">
        <v>2002</v>
      </c>
      <c r="BF4" s="1128" t="s">
        <v>1284</v>
      </c>
      <c r="BH4" s="1075" t="s">
        <v>1285</v>
      </c>
      <c r="BJ4" s="1075" t="s">
        <v>1285</v>
      </c>
      <c r="BL4" s="1075" t="s">
        <v>1285</v>
      </c>
      <c r="BN4" s="1075" t="s">
        <v>1285</v>
      </c>
      <c r="BQ4" s="1462" t="s">
        <v>1286</v>
      </c>
      <c r="BR4" s="1167" t="s">
        <v>1287</v>
      </c>
      <c r="BS4" s="260"/>
      <c r="BT4" s="1462" t="s">
        <v>1288</v>
      </c>
      <c r="BU4" s="1167" t="s">
        <v>1289</v>
      </c>
      <c r="BV4" s="1077"/>
      <c r="BW4" s="1737" t="s">
        <v>1290</v>
      </c>
      <c r="BX4" s="1731" t="s">
        <v>1291</v>
      </c>
      <c r="BZ4" s="1462" t="s">
        <v>1292</v>
      </c>
      <c r="CA4" s="1167" t="s">
        <v>1293</v>
      </c>
    </row>
    <row customHeight="1" ht="11.25">
      <c r="A5" s="1081" t="s">
        <v>1294</v>
      </c>
      <c r="B5" s="1082">
        <v>2003</v>
      </c>
      <c r="C5" s="1082">
        <v>2025</v>
      </c>
      <c r="E5" s="1083" t="s">
        <v>1295</v>
      </c>
      <c r="F5" s="1083" t="s">
        <v>1296</v>
      </c>
      <c r="H5" s="1084" t="s">
        <v>1297</v>
      </c>
      <c r="I5" s="1083" t="s">
        <v>88</v>
      </c>
      <c r="K5" s="1085" t="s">
        <v>1298</v>
      </c>
      <c r="L5" s="1086">
        <f>_xlfn.IFERROR(MATCH(K5,OFFER_METHOD,0),0)</f>
        <v>0</v>
      </c>
      <c r="M5" s="1085">
        <v>4</v>
      </c>
      <c r="N5" s="1099" t="s">
        <v>1299</v>
      </c>
      <c r="O5" s="1083" t="s">
        <v>1300</v>
      </c>
      <c r="Q5" s="1088" t="s">
        <v>1301</v>
      </c>
      <c r="R5" s="129" t="s">
        <v>1302</v>
      </c>
      <c r="T5" s="1084" t="s">
        <v>1303</v>
      </c>
      <c r="U5" s="1086" t="s">
        <v>1304</v>
      </c>
      <c r="V5" s="1090">
        <v>4</v>
      </c>
      <c r="W5" s="1091"/>
      <c r="X5" s="1091" t="s">
        <v>169</v>
      </c>
      <c r="Y5" s="1082" t="s">
        <v>1305</v>
      </c>
      <c r="Z5" s="1098">
        <v>1</v>
      </c>
      <c r="AF5" s="1084" t="s">
        <v>1306</v>
      </c>
      <c r="AH5" s="1083" t="s">
        <v>1307</v>
      </c>
      <c r="AK5" s="1083" t="s">
        <v>1308</v>
      </c>
      <c r="AM5" s="1083" t="s">
        <v>1309</v>
      </c>
      <c r="AP5" s="1094" t="s">
        <v>169</v>
      </c>
      <c r="AQ5" s="1095" t="s">
        <v>169</v>
      </c>
      <c r="AU5" s="1128" t="s">
        <v>1310</v>
      </c>
      <c r="AW5" s="1128" t="s">
        <v>1311</v>
      </c>
      <c r="AX5" s="1128" t="s">
        <v>1311</v>
      </c>
      <c r="AZ5" s="1128" t="s">
        <v>1312</v>
      </c>
      <c r="BB5" s="1128" t="s">
        <v>1313</v>
      </c>
      <c r="BC5" s="1128" t="s">
        <v>1314</v>
      </c>
      <c r="BE5" s="1128">
        <v>2003</v>
      </c>
      <c r="BF5" s="1128" t="s">
        <v>1315</v>
      </c>
      <c r="BH5" s="1075" t="s">
        <v>1316</v>
      </c>
      <c r="BJ5" s="1075" t="s">
        <v>1316</v>
      </c>
      <c r="BL5" s="1075" t="s">
        <v>1316</v>
      </c>
      <c r="BN5" s="1075" t="s">
        <v>1317</v>
      </c>
      <c r="BQ5" s="1311">
        <v>4213775</v>
      </c>
      <c r="BR5" s="1075" t="s">
        <v>1214</v>
      </c>
      <c r="BS5" s="1459"/>
      <c r="BT5" s="1311">
        <v>64236871</v>
      </c>
      <c r="BU5" s="1075" t="s">
        <v>218</v>
      </c>
      <c r="BV5" s="1077"/>
      <c r="BW5" s="1735">
        <v>4213767</v>
      </c>
      <c r="BX5" s="1733" t="s">
        <v>1318</v>
      </c>
      <c r="BZ5" s="1311">
        <v>64237509</v>
      </c>
      <c r="CA5" s="1325" t="s">
        <v>1319</v>
      </c>
    </row>
    <row customHeight="1" ht="11.25">
      <c r="A6" s="1081" t="s">
        <v>1320</v>
      </c>
      <c r="B6" s="1082">
        <v>2004</v>
      </c>
      <c r="C6" s="1082">
        <v>2026</v>
      </c>
      <c r="E6" s="1083" t="s">
        <v>1321</v>
      </c>
      <c r="F6" s="1100"/>
      <c r="H6" s="1084" t="s">
        <v>1322</v>
      </c>
      <c r="I6" s="1083" t="s">
        <v>108</v>
      </c>
      <c r="J6" s="1074" t="s">
        <v>1323</v>
      </c>
      <c r="L6" s="1086">
        <f>SUM(kind_of_control_method_filter)</f>
        <v>1</v>
      </c>
      <c r="N6" s="1099" t="s">
        <v>1324</v>
      </c>
      <c r="O6" s="1083" t="s">
        <v>1325</v>
      </c>
      <c r="R6" s="129" t="s">
        <v>1210</v>
      </c>
      <c r="T6" s="1084" t="s">
        <v>1326</v>
      </c>
      <c r="U6" s="1086" t="s">
        <v>1306</v>
      </c>
      <c r="V6" s="1090">
        <v>5</v>
      </c>
      <c r="W6" s="1091"/>
      <c r="X6" s="1082" t="s">
        <v>175</v>
      </c>
      <c r="Y6" s="1082" t="s">
        <v>1327</v>
      </c>
      <c r="Z6" s="1098"/>
      <c r="AA6" s="1101"/>
      <c r="AH6" s="1083" t="s">
        <v>1328</v>
      </c>
      <c r="AK6" s="1083" t="s">
        <v>1329</v>
      </c>
      <c r="AM6" s="1083" t="s">
        <v>1330</v>
      </c>
      <c r="AP6" s="1094" t="s">
        <v>175</v>
      </c>
      <c r="AQ6" s="1095" t="s">
        <v>175</v>
      </c>
      <c r="AU6" s="1128" t="s">
        <v>1331</v>
      </c>
      <c r="AW6" s="1128" t="s">
        <v>1332</v>
      </c>
      <c r="AX6" s="1128" t="s">
        <v>1332</v>
      </c>
      <c r="BB6" s="1128" t="s">
        <v>1333</v>
      </c>
      <c r="BC6" s="1128" t="s">
        <v>1314</v>
      </c>
      <c r="BE6" s="1128">
        <v>2004</v>
      </c>
      <c r="BF6" s="1128" t="s">
        <v>1334</v>
      </c>
      <c r="BH6" s="1075" t="s">
        <v>1335</v>
      </c>
      <c r="BJ6" s="1075" t="s">
        <v>1336</v>
      </c>
      <c r="BL6" s="1075" t="s">
        <v>1336</v>
      </c>
      <c r="BN6" s="1075" t="s">
        <v>1337</v>
      </c>
      <c r="BQ6" s="1311">
        <v>4213784</v>
      </c>
      <c r="BR6" s="1325" t="s">
        <v>1245</v>
      </c>
      <c r="BS6" s="1460"/>
      <c r="BT6" s="1311">
        <v>64236872</v>
      </c>
      <c r="BU6" s="1075" t="s">
        <v>223</v>
      </c>
      <c r="BV6" s="1077"/>
      <c r="BW6" s="1735">
        <v>4213768</v>
      </c>
      <c r="BX6" s="1733" t="s">
        <v>243</v>
      </c>
      <c r="BZ6" s="1311">
        <v>64237510</v>
      </c>
      <c r="CA6" s="1075" t="s">
        <v>1338</v>
      </c>
    </row>
    <row customHeight="1" ht="11.25">
      <c r="A7" s="1081" t="s">
        <v>1339</v>
      </c>
      <c r="B7" s="1082">
        <v>2005</v>
      </c>
      <c r="E7" s="1083" t="s">
        <v>1340</v>
      </c>
      <c r="F7" s="1100"/>
      <c r="H7" s="1084" t="s">
        <v>1341</v>
      </c>
      <c r="I7" s="1083" t="s">
        <v>89</v>
      </c>
      <c r="J7" s="1083" t="s">
        <v>1342</v>
      </c>
      <c r="N7" s="1103" t="s">
        <v>1343</v>
      </c>
      <c r="O7" s="1083" t="s">
        <v>1344</v>
      </c>
      <c r="U7" s="1086" t="s">
        <v>55</v>
      </c>
      <c r="V7" s="370" t="s">
        <v>89</v>
      </c>
      <c r="W7" s="1091"/>
      <c r="X7" s="1082" t="s">
        <v>181</v>
      </c>
      <c r="Y7" s="1082" t="s">
        <v>1305</v>
      </c>
      <c r="Z7" s="1098"/>
      <c r="AA7" s="1101"/>
      <c r="AH7" s="1083" t="s">
        <v>1345</v>
      </c>
      <c r="AK7" s="1083" t="s">
        <v>1346</v>
      </c>
      <c r="AM7" s="1083" t="s">
        <v>1347</v>
      </c>
      <c r="AP7" s="1094" t="s">
        <v>181</v>
      </c>
      <c r="AQ7" s="1095" t="s">
        <v>181</v>
      </c>
      <c r="AU7" s="1128" t="s">
        <v>1348</v>
      </c>
      <c r="AW7" s="1128" t="s">
        <v>1349</v>
      </c>
      <c r="AX7" s="1128" t="s">
        <v>1349</v>
      </c>
      <c r="AZ7" s="1074" t="s">
        <v>1350</v>
      </c>
      <c r="BB7" s="1128" t="s">
        <v>1351</v>
      </c>
      <c r="BC7" s="1128" t="s">
        <v>1314</v>
      </c>
      <c r="BE7" s="1128">
        <v>2005</v>
      </c>
      <c r="BF7" s="1128" t="s">
        <v>1352</v>
      </c>
      <c r="BH7" s="1075" t="s">
        <v>1353</v>
      </c>
      <c r="BJ7" s="1075" t="s">
        <v>1335</v>
      </c>
      <c r="BL7" s="1075" t="s">
        <v>1335</v>
      </c>
      <c r="BN7" s="1075" t="s">
        <v>1354</v>
      </c>
      <c r="BQ7" s="1311">
        <v>4213781</v>
      </c>
      <c r="BR7" s="1075" t="s">
        <v>1238</v>
      </c>
      <c r="BS7" s="1459"/>
      <c r="BT7" s="1311">
        <v>64236873</v>
      </c>
      <c r="BU7" s="1075" t="s">
        <v>228</v>
      </c>
      <c r="BV7" s="1077"/>
      <c r="BW7" s="1735">
        <v>4213769</v>
      </c>
      <c r="BX7" s="1733" t="s">
        <v>1355</v>
      </c>
      <c r="BZ7" s="1311">
        <v>64237511</v>
      </c>
      <c r="CA7" s="1075" t="s">
        <v>258</v>
      </c>
    </row>
    <row customHeight="1" ht="11.25">
      <c r="A8" s="1081" t="s">
        <v>1356</v>
      </c>
      <c r="B8" s="1082">
        <v>2006</v>
      </c>
      <c r="E8" s="1083" t="s">
        <v>1357</v>
      </c>
      <c r="F8" s="1100"/>
      <c r="I8" s="1083" t="s">
        <v>90</v>
      </c>
      <c r="J8" s="1083" t="s">
        <v>1358</v>
      </c>
      <c r="N8" s="1171" t="s">
        <v>1359</v>
      </c>
      <c r="O8" s="1083" t="s">
        <v>1360</v>
      </c>
      <c r="V8" s="370" t="s">
        <v>90</v>
      </c>
      <c r="W8" s="1091"/>
      <c r="X8" s="1082" t="s">
        <v>187</v>
      </c>
      <c r="Y8" s="1082" t="s">
        <v>1305</v>
      </c>
      <c r="Z8" s="1098"/>
      <c r="AA8" s="1101"/>
      <c r="AK8" s="1083" t="s">
        <v>1361</v>
      </c>
      <c r="AP8" s="1094" t="s">
        <v>187</v>
      </c>
      <c r="AQ8" s="1095" t="s">
        <v>187</v>
      </c>
      <c r="AU8" s="1128" t="s">
        <v>1362</v>
      </c>
      <c r="AW8" s="1128" t="s">
        <v>1363</v>
      </c>
      <c r="AX8" s="1128" t="s">
        <v>1363</v>
      </c>
      <c r="AZ8" s="1128" t="s">
        <v>1364</v>
      </c>
      <c r="BB8" s="1128" t="s">
        <v>1365</v>
      </c>
      <c r="BC8" s="1128" t="s">
        <v>1314</v>
      </c>
      <c r="BE8" s="1128">
        <v>2006</v>
      </c>
      <c r="BF8" s="1128" t="s">
        <v>1366</v>
      </c>
      <c r="BH8" s="1075" t="s">
        <v>1367</v>
      </c>
      <c r="BJ8" s="1075" t="s">
        <v>1368</v>
      </c>
      <c r="BL8" s="1075" t="s">
        <v>1368</v>
      </c>
      <c r="BN8" s="1075" t="s">
        <v>1369</v>
      </c>
      <c r="BQ8" s="1311">
        <v>4213776</v>
      </c>
      <c r="BR8" s="1075" t="s">
        <v>169</v>
      </c>
      <c r="BS8" s="1459"/>
      <c r="BT8" s="1311">
        <v>64236874</v>
      </c>
      <c r="BU8" s="1325" t="s">
        <v>1370</v>
      </c>
      <c r="BV8" s="1077"/>
      <c r="BW8" s="1735">
        <v>4213770</v>
      </c>
      <c r="BX8" s="1736" t="s">
        <v>1371</v>
      </c>
      <c r="BZ8" s="1311">
        <v>64237512</v>
      </c>
      <c r="CA8" s="1075" t="s">
        <v>253</v>
      </c>
    </row>
    <row customHeight="1" ht="11.25">
      <c r="A9" s="1081" t="s">
        <v>1372</v>
      </c>
      <c r="B9" s="1082">
        <v>2007</v>
      </c>
      <c r="E9" s="1083" t="s">
        <v>1373</v>
      </c>
      <c r="F9" s="1100"/>
      <c r="G9" s="1074" t="s">
        <v>1374</v>
      </c>
      <c r="H9" s="1074" t="s">
        <v>1375</v>
      </c>
      <c r="I9" s="1083" t="s">
        <v>109</v>
      </c>
      <c r="O9" s="1083" t="s">
        <v>1376</v>
      </c>
      <c r="V9" s="370" t="s">
        <v>109</v>
      </c>
      <c r="W9" s="1091"/>
      <c r="X9" s="1082" t="s">
        <v>193</v>
      </c>
      <c r="Y9" s="1082" t="s">
        <v>1215</v>
      </c>
      <c r="Z9" s="1098">
        <v>1</v>
      </c>
      <c r="AA9" s="1101"/>
      <c r="AK9" s="1083" t="s">
        <v>1377</v>
      </c>
      <c r="AP9" s="1094" t="s">
        <v>1378</v>
      </c>
      <c r="AQ9" s="1095" t="s">
        <v>1378</v>
      </c>
      <c r="AW9" s="1128" t="s">
        <v>1379</v>
      </c>
      <c r="AX9" s="1128" t="s">
        <v>1379</v>
      </c>
      <c r="AZ9" s="1128" t="s">
        <v>1380</v>
      </c>
      <c r="BB9" s="1128" t="s">
        <v>1381</v>
      </c>
      <c r="BC9" s="1128" t="s">
        <v>1314</v>
      </c>
      <c r="BE9" s="1128">
        <v>2007</v>
      </c>
      <c r="BF9" s="1128" t="s">
        <v>1382</v>
      </c>
      <c r="BH9" s="1075" t="s">
        <v>1383</v>
      </c>
      <c r="BJ9" s="1075" t="s">
        <v>1384</v>
      </c>
      <c r="BL9" s="1075" t="s">
        <v>1384</v>
      </c>
      <c r="BN9" s="1075" t="s">
        <v>1385</v>
      </c>
      <c r="BQ9" s="1311">
        <v>4213777</v>
      </c>
      <c r="BR9" s="1075" t="s">
        <v>175</v>
      </c>
      <c r="BS9" s="1459"/>
      <c r="BT9" s="1311">
        <v>64236875</v>
      </c>
      <c r="BU9" s="1075" t="s">
        <v>233</v>
      </c>
      <c r="BV9" s="1077"/>
      <c r="BW9" s="1730"/>
      <c r="BX9" s="1730"/>
    </row>
    <row customHeight="1" ht="11.25">
      <c r="A10" s="1081" t="s">
        <v>1386</v>
      </c>
      <c r="B10" s="1082">
        <v>2008</v>
      </c>
      <c r="E10" s="1083" t="s">
        <v>1387</v>
      </c>
      <c r="F10" s="1100"/>
      <c r="G10" s="1083" t="s">
        <v>1388</v>
      </c>
      <c r="H10" s="1083" t="s">
        <v>1389</v>
      </c>
      <c r="I10" s="1083" t="s">
        <v>145</v>
      </c>
      <c r="J10" s="1074" t="s">
        <v>1390</v>
      </c>
      <c r="K10" s="1074" t="s">
        <v>1391</v>
      </c>
      <c r="O10" s="1083" t="s">
        <v>1392</v>
      </c>
      <c r="V10" s="371" t="s">
        <v>145</v>
      </c>
      <c r="W10" s="1104"/>
      <c r="X10" s="1104" t="s">
        <v>1393</v>
      </c>
      <c r="Y10" s="1105" t="s">
        <v>1394</v>
      </c>
      <c r="Z10" s="1098"/>
      <c r="AP10" s="1094" t="s">
        <v>1393</v>
      </c>
      <c r="AQ10" s="1095" t="s">
        <v>1393</v>
      </c>
      <c r="AW10" s="1128" t="s">
        <v>1395</v>
      </c>
      <c r="AX10" s="1128" t="s">
        <v>1395</v>
      </c>
      <c r="AZ10" s="1128" t="s">
        <v>1396</v>
      </c>
      <c r="BB10" s="1128" t="s">
        <v>1397</v>
      </c>
      <c r="BC10" s="1128" t="s">
        <v>1314</v>
      </c>
      <c r="BE10" s="1128">
        <v>2008</v>
      </c>
      <c r="BF10" s="1128" t="s">
        <v>1398</v>
      </c>
      <c r="BH10" s="1075" t="s">
        <v>1399</v>
      </c>
      <c r="BJ10" s="1075" t="s">
        <v>1400</v>
      </c>
      <c r="BL10" s="1075" t="s">
        <v>1400</v>
      </c>
      <c r="BN10" s="1075" t="s">
        <v>1401</v>
      </c>
      <c r="BQ10" s="1311">
        <v>4213778</v>
      </c>
      <c r="BR10" s="1075" t="s">
        <v>181</v>
      </c>
      <c r="BS10" s="1459"/>
      <c r="BT10" s="1311">
        <v>64236876</v>
      </c>
      <c r="BU10" s="1075" t="s">
        <v>213</v>
      </c>
      <c r="BV10" s="1077"/>
      <c r="BW10" s="1730"/>
      <c r="BX10" s="1730"/>
    </row>
    <row customHeight="1" ht="11.25">
      <c r="A11" s="1081" t="s">
        <v>1402</v>
      </c>
      <c r="B11" s="1082">
        <v>2009</v>
      </c>
      <c r="E11" s="1083" t="s">
        <v>1403</v>
      </c>
      <c r="F11" s="1100"/>
      <c r="G11" s="1083" t="s">
        <v>1404</v>
      </c>
      <c r="H11" s="1083" t="s">
        <v>1405</v>
      </c>
      <c r="I11" s="1083" t="s">
        <v>146</v>
      </c>
      <c r="J11" s="1084" t="s">
        <v>1406</v>
      </c>
      <c r="K11" s="1106" t="s">
        <v>1407</v>
      </c>
      <c r="O11" s="1084" t="s">
        <v>1408</v>
      </c>
      <c r="V11" s="370" t="s">
        <v>146</v>
      </c>
      <c r="W11" s="261"/>
      <c r="X11" s="1091" t="s">
        <v>1378</v>
      </c>
      <c r="Y11" s="1082" t="s">
        <v>1409</v>
      </c>
      <c r="Z11" s="1098"/>
      <c r="AP11" s="1094" t="s">
        <v>193</v>
      </c>
      <c r="AQ11" s="1096" t="s">
        <v>193</v>
      </c>
      <c r="AW11" s="1128" t="s">
        <v>1410</v>
      </c>
      <c r="AX11" s="1128" t="s">
        <v>1410</v>
      </c>
      <c r="AZ11" s="1128" t="s">
        <v>1411</v>
      </c>
      <c r="BB11" s="1128" t="s">
        <v>1412</v>
      </c>
      <c r="BC11" s="1128" t="s">
        <v>1314</v>
      </c>
      <c r="BE11" s="1128">
        <v>2009</v>
      </c>
      <c r="BF11" s="1128" t="s">
        <v>1413</v>
      </c>
      <c r="BH11" s="1075" t="s">
        <v>1414</v>
      </c>
      <c r="BJ11" s="1075" t="s">
        <v>1383</v>
      </c>
      <c r="BL11" s="1075" t="s">
        <v>1383</v>
      </c>
      <c r="BN11" s="1075" t="s">
        <v>1415</v>
      </c>
      <c r="BQ11" s="1311">
        <v>4213780</v>
      </c>
      <c r="BR11" s="1075" t="s">
        <v>187</v>
      </c>
      <c r="BS11" s="1459"/>
      <c r="BW11" s="1730"/>
      <c r="BX11" s="1730"/>
    </row>
    <row customHeight="1" ht="11.25">
      <c r="A12" s="1081" t="s">
        <v>1416</v>
      </c>
      <c r="B12" s="1082">
        <v>2010</v>
      </c>
      <c r="E12" s="1083" t="s">
        <v>1417</v>
      </c>
      <c r="F12" s="1100"/>
      <c r="G12" s="1083" t="s">
        <v>1405</v>
      </c>
      <c r="I12" s="1083" t="s">
        <v>147</v>
      </c>
      <c r="J12" s="1084" t="s">
        <v>1418</v>
      </c>
      <c r="K12" s="1106" t="s">
        <v>1419</v>
      </c>
      <c r="O12" s="1084" t="s">
        <v>1210</v>
      </c>
      <c r="V12" s="370" t="s">
        <v>147</v>
      </c>
      <c r="W12" s="1096"/>
      <c r="X12" s="1091" t="s">
        <v>1420</v>
      </c>
      <c r="Y12" s="1082" t="s">
        <v>1215</v>
      </c>
      <c r="AP12" s="1094"/>
      <c r="AW12" s="1128" t="s">
        <v>146</v>
      </c>
      <c r="AX12" s="1128" t="s">
        <v>146</v>
      </c>
      <c r="AZ12" s="1128" t="s">
        <v>1421</v>
      </c>
      <c r="BB12" s="1128" t="s">
        <v>1422</v>
      </c>
      <c r="BC12" s="1128" t="s">
        <v>1314</v>
      </c>
      <c r="BE12" s="1128">
        <v>2010</v>
      </c>
      <c r="BF12" s="1128" t="s">
        <v>1423</v>
      </c>
      <c r="BH12" s="1075" t="s">
        <v>1424</v>
      </c>
      <c r="BJ12" s="1075" t="s">
        <v>1425</v>
      </c>
      <c r="BL12" s="1075" t="s">
        <v>1425</v>
      </c>
      <c r="BN12" s="1075" t="s">
        <v>1426</v>
      </c>
      <c r="BQ12" s="1311">
        <v>4213779</v>
      </c>
      <c r="BR12" s="1075" t="s">
        <v>1378</v>
      </c>
      <c r="BS12" s="1459"/>
      <c r="BT12" s="1077"/>
      <c r="BU12" s="1077"/>
      <c r="BV12" s="1077"/>
      <c r="BW12" s="1730"/>
      <c r="BX12" s="1730"/>
    </row>
    <row customHeight="1" ht="11.25">
      <c r="A13" s="1081" t="s">
        <v>1427</v>
      </c>
      <c r="B13" s="1082">
        <v>2011</v>
      </c>
      <c r="E13" s="1083" t="s">
        <v>1428</v>
      </c>
      <c r="F13" s="1100"/>
      <c r="I13" s="1083" t="s">
        <v>148</v>
      </c>
      <c r="K13" s="1106" t="s">
        <v>1377</v>
      </c>
      <c r="V13" s="370" t="s">
        <v>148</v>
      </c>
      <c r="W13" s="1096"/>
      <c r="X13" s="1096"/>
      <c r="Y13" s="1096"/>
      <c r="AW13" s="1128" t="s">
        <v>147</v>
      </c>
      <c r="AX13" s="1128" t="s">
        <v>147</v>
      </c>
      <c r="BB13" s="1128" t="s">
        <v>1429</v>
      </c>
      <c r="BC13" s="1128" t="s">
        <v>1430</v>
      </c>
      <c r="BE13" s="1128">
        <v>2011</v>
      </c>
      <c r="BF13" s="1128" t="s">
        <v>1431</v>
      </c>
      <c r="BH13" s="1075" t="s">
        <v>1432</v>
      </c>
      <c r="BJ13" s="1075" t="s">
        <v>1414</v>
      </c>
      <c r="BL13" s="1075" t="s">
        <v>1414</v>
      </c>
      <c r="BN13" s="1075" t="s">
        <v>1433</v>
      </c>
      <c r="BQ13" s="1311">
        <v>4213783</v>
      </c>
      <c r="BR13" s="1075" t="s">
        <v>1393</v>
      </c>
      <c r="BS13" s="1459"/>
      <c r="BT13" s="1077"/>
      <c r="BU13" s="1077"/>
      <c r="BV13" s="1077"/>
      <c r="BW13" s="1734"/>
      <c r="BX13" s="1730"/>
    </row>
    <row customHeight="1" ht="11.25">
      <c r="A14" s="1081" t="s">
        <v>1434</v>
      </c>
      <c r="B14" s="1082">
        <v>2012</v>
      </c>
      <c r="I14" s="1083" t="s">
        <v>149</v>
      </c>
      <c r="J14" s="1074" t="s">
        <v>1435</v>
      </c>
      <c r="N14" s="1074" t="s">
        <v>1436</v>
      </c>
      <c r="V14" s="1090">
        <v>13</v>
      </c>
      <c r="W14" s="1091"/>
      <c r="X14" s="1091" t="s">
        <v>1245</v>
      </c>
      <c r="Y14" s="1082" t="s">
        <v>1215</v>
      </c>
      <c r="AW14" s="1128" t="s">
        <v>148</v>
      </c>
      <c r="AX14" s="1128" t="s">
        <v>148</v>
      </c>
      <c r="AZ14" s="1074" t="s">
        <v>1437</v>
      </c>
      <c r="BB14" s="1128" t="s">
        <v>1438</v>
      </c>
      <c r="BC14" s="1128" t="s">
        <v>1430</v>
      </c>
      <c r="BE14" s="1128">
        <v>2012</v>
      </c>
      <c r="BH14" s="1075" t="s">
        <v>1354</v>
      </c>
      <c r="BJ14" s="1229" t="s">
        <v>1439</v>
      </c>
      <c r="BL14" s="1229" t="s">
        <v>1439</v>
      </c>
      <c r="BN14" s="1075" t="s">
        <v>1440</v>
      </c>
      <c r="BQ14" s="1311">
        <v>4213782</v>
      </c>
      <c r="BR14" s="1075" t="s">
        <v>193</v>
      </c>
      <c r="BS14" s="1459"/>
      <c r="BT14" s="1077"/>
      <c r="BU14" s="1077"/>
      <c r="BV14" s="1077"/>
      <c r="BW14" s="1734"/>
      <c r="BX14" s="1730"/>
    </row>
    <row customHeight="1" ht="19.5">
      <c r="A15" s="1081" t="s">
        <v>1441</v>
      </c>
      <c r="B15" s="1082">
        <v>2013</v>
      </c>
      <c r="E15" s="1738" t="s">
        <v>1442</v>
      </c>
      <c r="G15" s="1074" t="s">
        <v>1443</v>
      </c>
      <c r="H15" s="1074" t="s">
        <v>1444</v>
      </c>
      <c r="I15" s="1085" t="s">
        <v>150</v>
      </c>
      <c r="J15" s="1096" t="s">
        <v>566</v>
      </c>
      <c r="N15" s="1166" t="s">
        <v>1445</v>
      </c>
      <c r="X15" s="1094"/>
      <c r="AW15" s="1128" t="s">
        <v>149</v>
      </c>
      <c r="AX15" s="1128" t="s">
        <v>149</v>
      </c>
      <c r="AZ15" s="1128" t="s">
        <v>1364</v>
      </c>
      <c r="BB15" s="1128" t="s">
        <v>1446</v>
      </c>
      <c r="BC15" s="1128" t="s">
        <v>1430</v>
      </c>
      <c r="BE15" s="1128">
        <v>2013</v>
      </c>
      <c r="BH15" s="1075" t="s">
        <v>1369</v>
      </c>
      <c r="BJ15" s="1229" t="s">
        <v>1447</v>
      </c>
      <c r="BL15" s="1229" t="s">
        <v>1447</v>
      </c>
      <c r="BN15" s="1075" t="s">
        <v>1448</v>
      </c>
      <c r="BR15" s="1077"/>
      <c r="BS15" s="1461"/>
      <c r="BT15" s="1077"/>
      <c r="BU15" s="1077"/>
      <c r="BV15" s="1077"/>
      <c r="BW15" s="1734"/>
      <c r="BX15" s="1730"/>
    </row>
    <row customHeight="1" ht="21">
      <c r="A16" s="1913" t="s">
        <v>1449</v>
      </c>
      <c r="B16" s="1082">
        <v>2014</v>
      </c>
      <c r="E16" s="1739" t="s">
        <v>1450</v>
      </c>
      <c r="G16" s="1083" t="s">
        <v>1451</v>
      </c>
      <c r="H16" s="1083" t="s">
        <v>1452</v>
      </c>
      <c r="I16" s="1085" t="s">
        <v>1453</v>
      </c>
      <c r="J16" s="1096" t="s">
        <v>539</v>
      </c>
      <c r="N16" s="1166" t="s">
        <v>1454</v>
      </c>
      <c r="AW16" s="1128" t="s">
        <v>150</v>
      </c>
      <c r="AX16" s="1128" t="s">
        <v>150</v>
      </c>
      <c r="AZ16" s="1128" t="s">
        <v>1380</v>
      </c>
      <c r="BB16" s="1128" t="s">
        <v>1455</v>
      </c>
      <c r="BC16" s="1128" t="s">
        <v>1430</v>
      </c>
      <c r="BE16" s="1128">
        <v>2014</v>
      </c>
      <c r="BH16" s="1075" t="s">
        <v>1385</v>
      </c>
      <c r="BJ16" s="1229" t="s">
        <v>1456</v>
      </c>
      <c r="BL16" s="1229" t="s">
        <v>1456</v>
      </c>
      <c r="BN16" s="1075" t="s">
        <v>1457</v>
      </c>
      <c r="BR16" s="1077"/>
      <c r="BS16" s="1461"/>
      <c r="BT16" s="1077"/>
      <c r="BU16" s="1077"/>
      <c r="BV16" s="1077"/>
      <c r="BW16" s="1734"/>
      <c r="BX16" s="1730"/>
    </row>
    <row customHeight="1" ht="21">
      <c r="A17" s="1081" t="s">
        <v>1458</v>
      </c>
      <c r="B17" s="1082">
        <v>2015</v>
      </c>
      <c r="G17" s="1083" t="s">
        <v>1405</v>
      </c>
      <c r="H17" s="1083" t="s">
        <v>1405</v>
      </c>
      <c r="I17" s="1083" t="s">
        <v>1459</v>
      </c>
      <c r="N17" s="1166" t="s">
        <v>1460</v>
      </c>
      <c r="X17" s="1094"/>
      <c r="AW17" s="1128" t="s">
        <v>1453</v>
      </c>
      <c r="AX17" s="1128" t="s">
        <v>1453</v>
      </c>
      <c r="AZ17" s="1128" t="s">
        <v>1461</v>
      </c>
      <c r="BB17" s="1128" t="s">
        <v>1462</v>
      </c>
      <c r="BC17" s="1128" t="s">
        <v>1314</v>
      </c>
      <c r="BE17" s="1128">
        <v>2015</v>
      </c>
      <c r="BH17" s="1075" t="s">
        <v>1401</v>
      </c>
      <c r="BJ17" s="1229" t="s">
        <v>1463</v>
      </c>
      <c r="BL17" s="1229" t="s">
        <v>1463</v>
      </c>
      <c r="BN17" s="1075" t="s">
        <v>1464</v>
      </c>
      <c r="BR17" s="1074" t="s">
        <v>1256</v>
      </c>
      <c r="BS17" s="1458"/>
      <c r="BU17" s="1074" t="s">
        <v>1465</v>
      </c>
      <c r="BV17" s="1077"/>
      <c r="BW17" s="1730"/>
      <c r="BX17" s="1732" t="s">
        <v>1466</v>
      </c>
      <c r="CA17" s="1074" t="s">
        <v>1467</v>
      </c>
      <c r="CD17" s="1074" t="s">
        <v>1468</v>
      </c>
    </row>
    <row customHeight="1" ht="21">
      <c r="A18" s="1081" t="s">
        <v>1469</v>
      </c>
      <c r="B18" s="1082">
        <v>2016</v>
      </c>
      <c r="I18" s="1083" t="s">
        <v>1470</v>
      </c>
      <c r="N18" s="1166" t="s">
        <v>1471</v>
      </c>
      <c r="X18" s="1094"/>
      <c r="AW18" s="1128" t="s">
        <v>1459</v>
      </c>
      <c r="AX18" s="1128" t="s">
        <v>1459</v>
      </c>
      <c r="BB18" s="1128" t="s">
        <v>1472</v>
      </c>
      <c r="BC18" s="1128" t="s">
        <v>1314</v>
      </c>
      <c r="BE18" s="1128">
        <v>2016</v>
      </c>
      <c r="BH18" s="1075" t="s">
        <v>1415</v>
      </c>
      <c r="BJ18" s="1229" t="s">
        <v>1473</v>
      </c>
      <c r="BL18" s="1229" t="s">
        <v>1473</v>
      </c>
      <c r="BN18" s="1075" t="s">
        <v>1474</v>
      </c>
      <c r="BQ18" s="1462" t="s">
        <v>1286</v>
      </c>
      <c r="BR18" s="1167" t="s">
        <v>1287</v>
      </c>
      <c r="BS18" s="260"/>
      <c r="BT18" s="1462" t="s">
        <v>1475</v>
      </c>
      <c r="BU18" s="1167" t="s">
        <v>1476</v>
      </c>
      <c r="BV18" s="1077"/>
      <c r="BW18" s="1737" t="s">
        <v>1477</v>
      </c>
      <c r="BX18" s="1731" t="s">
        <v>1478</v>
      </c>
      <c r="BZ18" s="1462" t="s">
        <v>1479</v>
      </c>
      <c r="CA18" s="1167" t="s">
        <v>1480</v>
      </c>
      <c r="CC18" s="1462" t="s">
        <v>1481</v>
      </c>
      <c r="CD18" s="1167" t="s">
        <v>1482</v>
      </c>
    </row>
    <row customHeight="1" ht="21">
      <c r="A19" s="1913" t="s">
        <v>1483</v>
      </c>
      <c r="B19" s="1082">
        <v>2017</v>
      </c>
      <c r="I19" s="1083" t="s">
        <v>1484</v>
      </c>
      <c r="N19" s="1166" t="s">
        <v>1485</v>
      </c>
      <c r="X19" s="1094"/>
      <c r="AW19" s="1128" t="s">
        <v>1470</v>
      </c>
      <c r="AX19" s="1128" t="s">
        <v>1470</v>
      </c>
      <c r="AZ19" s="1074" t="s">
        <v>1486</v>
      </c>
      <c r="BB19" s="1128" t="s">
        <v>1487</v>
      </c>
      <c r="BC19" s="1128" t="s">
        <v>1314</v>
      </c>
      <c r="BE19" s="1128">
        <v>2017</v>
      </c>
      <c r="BH19" s="1075" t="s">
        <v>1488</v>
      </c>
      <c r="BJ19" s="1229" t="s">
        <v>1489</v>
      </c>
      <c r="BL19" s="1229" t="s">
        <v>1489</v>
      </c>
      <c r="BQ19" s="1311">
        <v>4190064</v>
      </c>
      <c r="BR19" s="1075" t="s">
        <v>1490</v>
      </c>
      <c r="BS19" s="1459"/>
      <c r="BT19" s="1311">
        <v>4189671</v>
      </c>
      <c r="BU19" s="1075" t="s">
        <v>1491</v>
      </c>
      <c r="BV19" s="1077"/>
      <c r="BW19" s="1735">
        <v>4189706</v>
      </c>
      <c r="BX19" s="1733" t="s">
        <v>1492</v>
      </c>
      <c r="BZ19" s="1311">
        <v>4189714</v>
      </c>
      <c r="CA19" s="1075" t="s">
        <v>1493</v>
      </c>
      <c r="CC19" s="1311">
        <v>4189708</v>
      </c>
      <c r="CD19" s="1075" t="s">
        <v>1494</v>
      </c>
    </row>
    <row customHeight="1" ht="21">
      <c r="A20" s="1081" t="s">
        <v>1495</v>
      </c>
      <c r="B20" s="1082">
        <v>2018</v>
      </c>
      <c r="I20" s="1083" t="s">
        <v>1496</v>
      </c>
      <c r="N20" s="1166" t="s">
        <v>1497</v>
      </c>
      <c r="AW20" s="1128" t="s">
        <v>1484</v>
      </c>
      <c r="AX20" s="1128" t="s">
        <v>1484</v>
      </c>
      <c r="AZ20" s="1128" t="s">
        <v>1498</v>
      </c>
      <c r="BB20" s="1128" t="s">
        <v>1499</v>
      </c>
      <c r="BC20" s="1128" t="s">
        <v>1430</v>
      </c>
      <c r="BE20" s="1128">
        <v>2018</v>
      </c>
      <c r="BH20" s="1075" t="s">
        <v>1426</v>
      </c>
      <c r="BJ20" s="1075" t="s">
        <v>1354</v>
      </c>
      <c r="BL20" s="1075" t="s">
        <v>1354</v>
      </c>
      <c r="BQ20" s="1311">
        <v>4190065</v>
      </c>
      <c r="BR20" s="1075" t="s">
        <v>1500</v>
      </c>
      <c r="BS20" s="1459"/>
      <c r="BT20" s="1311">
        <v>4189672</v>
      </c>
      <c r="BU20" s="1075" t="s">
        <v>1501</v>
      </c>
      <c r="BV20" s="1077"/>
      <c r="BW20" s="1735">
        <v>4189705</v>
      </c>
      <c r="BX20" s="1733" t="s">
        <v>1502</v>
      </c>
      <c r="BZ20" s="1311">
        <v>4189713</v>
      </c>
      <c r="CA20" s="1075" t="s">
        <v>1502</v>
      </c>
      <c r="CC20" s="1311">
        <v>4189709</v>
      </c>
      <c r="CD20" s="1075" t="s">
        <v>1503</v>
      </c>
    </row>
    <row customHeight="1" ht="21">
      <c r="A21" s="1081" t="s">
        <v>1504</v>
      </c>
      <c r="B21" s="1082">
        <v>2019</v>
      </c>
      <c r="I21" s="1083" t="s">
        <v>1505</v>
      </c>
      <c r="N21" s="1166" t="s">
        <v>1506</v>
      </c>
      <c r="AW21" s="1128" t="s">
        <v>1496</v>
      </c>
      <c r="AX21" s="1128" t="s">
        <v>1496</v>
      </c>
      <c r="AZ21" s="1128" t="s">
        <v>1507</v>
      </c>
      <c r="BB21" s="1128" t="s">
        <v>1508</v>
      </c>
      <c r="BC21" s="1128" t="s">
        <v>1314</v>
      </c>
      <c r="BE21" s="1128">
        <v>2019</v>
      </c>
      <c r="BH21" s="1075" t="s">
        <v>1433</v>
      </c>
      <c r="BJ21" s="1075" t="s">
        <v>1369</v>
      </c>
      <c r="BL21" s="1075" t="s">
        <v>1369</v>
      </c>
      <c r="BQ21" s="1311">
        <v>4190066</v>
      </c>
      <c r="BR21" s="1075" t="s">
        <v>1509</v>
      </c>
      <c r="BS21" s="1459"/>
      <c r="BT21" s="1311">
        <v>4189673</v>
      </c>
      <c r="BU21" s="1075" t="s">
        <v>1510</v>
      </c>
      <c r="BV21" s="1077"/>
      <c r="BW21" s="1735">
        <v>4189707</v>
      </c>
      <c r="BX21" s="1733" t="s">
        <v>1511</v>
      </c>
      <c r="BZ21" s="1311">
        <v>4189712</v>
      </c>
      <c r="CA21" s="1075" t="s">
        <v>1512</v>
      </c>
      <c r="CC21" s="1311">
        <v>4189710</v>
      </c>
      <c r="CD21" s="1075" t="s">
        <v>1513</v>
      </c>
    </row>
    <row customHeight="1" ht="21">
      <c r="A22" s="1081" t="s">
        <v>1514</v>
      </c>
      <c r="B22" s="1082">
        <v>2020</v>
      </c>
      <c r="N22" s="1166" t="s">
        <v>1515</v>
      </c>
      <c r="AW22" s="1128" t="s">
        <v>1505</v>
      </c>
      <c r="AX22" s="1128" t="s">
        <v>1505</v>
      </c>
      <c r="AZ22" s="1128" t="s">
        <v>1516</v>
      </c>
      <c r="BB22" s="1128" t="s">
        <v>1517</v>
      </c>
      <c r="BC22" s="1128" t="s">
        <v>1314</v>
      </c>
      <c r="BE22" s="1128">
        <v>2020</v>
      </c>
      <c r="BH22" s="1075" t="s">
        <v>1440</v>
      </c>
      <c r="BJ22" s="1075" t="s">
        <v>1385</v>
      </c>
      <c r="BL22" s="1075" t="s">
        <v>1385</v>
      </c>
      <c r="BQ22" s="1311">
        <v>4190067</v>
      </c>
      <c r="BR22" s="1075" t="s">
        <v>1518</v>
      </c>
      <c r="BS22" s="1459"/>
      <c r="BT22" s="1311">
        <v>4189674</v>
      </c>
      <c r="BU22" s="1075" t="s">
        <v>1519</v>
      </c>
      <c r="BV22" s="1077"/>
      <c r="BW22" s="1077"/>
      <c r="CC22" s="1311">
        <v>4189711</v>
      </c>
      <c r="CD22" s="1075" t="s">
        <v>282</v>
      </c>
    </row>
    <row customHeight="1" ht="21">
      <c r="A23" s="1081" t="s">
        <v>1520</v>
      </c>
      <c r="B23" s="1082">
        <v>2021</v>
      </c>
      <c r="AW23" s="1128" t="s">
        <v>1521</v>
      </c>
      <c r="AX23" s="1128" t="s">
        <v>1521</v>
      </c>
      <c r="AZ23" s="1128" t="s">
        <v>1522</v>
      </c>
      <c r="BB23" s="1128" t="s">
        <v>1523</v>
      </c>
      <c r="BC23" s="1128" t="s">
        <v>1225</v>
      </c>
      <c r="BE23" s="1128">
        <v>2021</v>
      </c>
      <c r="BH23" s="1075" t="s">
        <v>1448</v>
      </c>
      <c r="BJ23" s="1075" t="s">
        <v>1401</v>
      </c>
      <c r="BL23" s="1075" t="s">
        <v>1401</v>
      </c>
      <c r="BQ23" s="1311">
        <v>4190068</v>
      </c>
      <c r="BR23" s="1075" t="s">
        <v>1524</v>
      </c>
      <c r="BS23" s="1459"/>
      <c r="BT23" s="1311">
        <v>4189675</v>
      </c>
      <c r="BU23" s="1075" t="s">
        <v>1525</v>
      </c>
      <c r="BV23" s="1077"/>
      <c r="BW23" s="1077"/>
      <c r="CC23" s="1311">
        <v>5110778</v>
      </c>
      <c r="CD23" s="1075" t="s">
        <v>1526</v>
      </c>
    </row>
    <row customHeight="1" ht="21">
      <c r="A24" s="1081" t="s">
        <v>1527</v>
      </c>
      <c r="B24" s="1082">
        <v>2022</v>
      </c>
      <c r="AW24" s="1128" t="s">
        <v>1528</v>
      </c>
      <c r="AX24" s="1128" t="s">
        <v>1528</v>
      </c>
      <c r="AZ24" s="1128" t="s">
        <v>1529</v>
      </c>
      <c r="BB24" s="1128" t="s">
        <v>1530</v>
      </c>
      <c r="BC24" s="1128" t="s">
        <v>1531</v>
      </c>
      <c r="BE24" s="1128">
        <v>2022</v>
      </c>
      <c r="BH24" s="1075" t="s">
        <v>1457</v>
      </c>
      <c r="BJ24" s="1075" t="s">
        <v>1415</v>
      </c>
      <c r="BL24" s="1075" t="s">
        <v>1415</v>
      </c>
      <c r="BQ24" s="1311">
        <v>4190069</v>
      </c>
      <c r="BR24" s="1075" t="s">
        <v>1532</v>
      </c>
      <c r="BS24" s="1459"/>
      <c r="BT24" s="1311">
        <v>4189676</v>
      </c>
      <c r="BU24" s="1075" t="s">
        <v>1533</v>
      </c>
      <c r="BV24" s="1077"/>
      <c r="BW24" s="1077"/>
      <c r="CC24" s="1311">
        <v>25575374</v>
      </c>
      <c r="CD24" s="1075" t="s">
        <v>1534</v>
      </c>
    </row>
    <row customHeight="1" ht="11.25">
      <c r="A25" s="1081" t="s">
        <v>1535</v>
      </c>
      <c r="B25" s="1082">
        <v>2023</v>
      </c>
      <c r="AW25" s="1128" t="s">
        <v>1536</v>
      </c>
      <c r="AX25" s="1128" t="s">
        <v>1536</v>
      </c>
      <c r="AZ25" s="1128" t="s">
        <v>1537</v>
      </c>
      <c r="BB25" s="1128" t="s">
        <v>1538</v>
      </c>
      <c r="BC25" s="1128" t="s">
        <v>1531</v>
      </c>
      <c r="BE25" s="1128">
        <v>2023</v>
      </c>
      <c r="BH25" s="1075" t="s">
        <v>1464</v>
      </c>
      <c r="BJ25" s="1075" t="s">
        <v>1488</v>
      </c>
      <c r="BL25" s="1075" t="s">
        <v>1488</v>
      </c>
      <c r="BQ25" s="1311">
        <v>4190070</v>
      </c>
      <c r="BR25" s="1075" t="s">
        <v>1539</v>
      </c>
      <c r="BS25" s="1459"/>
      <c r="BT25" s="1311">
        <v>4189677</v>
      </c>
      <c r="BU25" s="1075" t="s">
        <v>1540</v>
      </c>
      <c r="BV25" s="1077"/>
      <c r="BW25" s="1077"/>
    </row>
    <row customHeight="1" ht="11.25">
      <c r="A26" s="1081" t="s">
        <v>1541</v>
      </c>
      <c r="B26" s="1082">
        <v>2024</v>
      </c>
      <c r="J26" s="1771" t="s">
        <v>1542</v>
      </c>
      <c r="AX26" s="1128" t="s">
        <v>1543</v>
      </c>
      <c r="AZ26" s="1128" t="s">
        <v>1408</v>
      </c>
      <c r="BB26" s="1128" t="s">
        <v>1544</v>
      </c>
      <c r="BC26" s="1128" t="s">
        <v>1531</v>
      </c>
      <c r="BE26" s="1128">
        <v>2024</v>
      </c>
      <c r="BH26" s="1075" t="s">
        <v>1474</v>
      </c>
      <c r="BJ26" s="1075" t="s">
        <v>1426</v>
      </c>
      <c r="BL26" s="1075" t="s">
        <v>1426</v>
      </c>
      <c r="BQ26" s="1311">
        <v>4190071</v>
      </c>
      <c r="BR26" s="1075" t="s">
        <v>1545</v>
      </c>
      <c r="BS26" s="1459"/>
      <c r="BV26" s="1077"/>
      <c r="BW26" s="1077"/>
    </row>
    <row customHeight="1" ht="11.25">
      <c r="A27" s="1081" t="s">
        <v>1546</v>
      </c>
      <c r="B27" s="1082">
        <v>2025</v>
      </c>
      <c r="J27" s="162" t="s">
        <v>416</v>
      </c>
      <c r="AX27" s="1128" t="s">
        <v>1547</v>
      </c>
      <c r="BB27" s="1128" t="s">
        <v>1548</v>
      </c>
      <c r="BC27" s="1128" t="s">
        <v>1531</v>
      </c>
      <c r="BE27" s="1128">
        <v>2025</v>
      </c>
      <c r="BH27" s="1077" t="s">
        <v>24</v>
      </c>
      <c r="BJ27" s="1075" t="s">
        <v>1433</v>
      </c>
      <c r="BL27" s="1075" t="s">
        <v>1433</v>
      </c>
      <c r="BN27" s="1077" t="s">
        <v>24</v>
      </c>
      <c r="BQ27" s="1311">
        <v>4190072</v>
      </c>
      <c r="BR27" s="1075" t="s">
        <v>1549</v>
      </c>
      <c r="BS27" s="1459"/>
      <c r="BV27" s="1077"/>
      <c r="BW27" s="1077"/>
    </row>
    <row customHeight="1" ht="11.25">
      <c r="A28" s="1081" t="s">
        <v>1550</v>
      </c>
      <c r="D28" s="1108"/>
      <c r="E28" s="1109"/>
      <c r="F28" s="1109"/>
      <c r="H28" s="1110" t="s">
        <v>1551</v>
      </c>
      <c r="AX28" s="1128" t="s">
        <v>1552</v>
      </c>
      <c r="AZ28" s="1074" t="s">
        <v>1553</v>
      </c>
      <c r="BB28" s="1128" t="s">
        <v>1554</v>
      </c>
      <c r="BC28" s="1128" t="s">
        <v>1555</v>
      </c>
      <c r="BE28" s="1128">
        <v>2026</v>
      </c>
      <c r="BH28" s="1077" t="s">
        <v>24</v>
      </c>
      <c r="BJ28" s="1075" t="s">
        <v>1440</v>
      </c>
      <c r="BL28" s="1075" t="s">
        <v>1440</v>
      </c>
      <c r="BN28" s="1077" t="s">
        <v>24</v>
      </c>
      <c r="BQ28" s="1311">
        <v>4190073</v>
      </c>
      <c r="BR28" s="1075" t="s">
        <v>1556</v>
      </c>
      <c r="BS28" s="1459"/>
      <c r="BV28" s="1077"/>
      <c r="BW28" s="1077"/>
    </row>
    <row customHeight="1" ht="11.25">
      <c r="A29" s="1081" t="s">
        <v>1557</v>
      </c>
      <c r="D29" s="1111" t="s">
        <v>1558</v>
      </c>
      <c r="E29" s="1112" t="str">
        <f>IF(TEMPLATE_GROUP="","",INDEX(StartDateList,MATCH(TEMPLATE_GROUP,CodeTemplateList,0),1))</f>
        <v>45292.56905092593</v>
      </c>
      <c r="F29" s="1112" t="str">
        <f>IF(TEMPLATE_GROUP="","",INDEX(EndDateList,MATCH(TEMPLATE_GROUP,CodeTemplateList,0),1))</f>
        <v>47118.56914351852</v>
      </c>
      <c r="H29" s="1113" t="s">
        <v>1559</v>
      </c>
      <c r="AX29" s="1128" t="s">
        <v>1560</v>
      </c>
      <c r="AZ29" s="1128" t="s">
        <v>438</v>
      </c>
      <c r="BB29" s="1128" t="s">
        <v>1408</v>
      </c>
      <c r="BC29" s="1098"/>
      <c r="BE29" s="1128">
        <v>2027</v>
      </c>
      <c r="BJ29" s="1075" t="s">
        <v>1448</v>
      </c>
      <c r="BL29" s="1075" t="s">
        <v>1448</v>
      </c>
    </row>
    <row customHeight="1" ht="11.25">
      <c r="A30" s="1081" t="s">
        <v>1561</v>
      </c>
      <c r="D30" s="1114"/>
      <c r="E30" s="1115"/>
      <c r="F30" s="1115"/>
      <c r="AX30" s="1128" t="s">
        <v>1562</v>
      </c>
      <c r="AZ30" s="1128" t="s">
        <v>1234</v>
      </c>
      <c r="BE30" s="1128">
        <v>2028</v>
      </c>
      <c r="BJ30" s="1075" t="s">
        <v>1563</v>
      </c>
      <c r="BL30" s="1075" t="s">
        <v>1563</v>
      </c>
    </row>
    <row customHeight="1" ht="12.75">
      <c r="A31" s="1081" t="s">
        <v>1564</v>
      </c>
      <c r="D31" s="1108"/>
      <c r="E31" s="1109"/>
      <c r="F31" s="1109"/>
      <c r="H31" s="1116"/>
      <c r="AX31" s="1128" t="s">
        <v>1565</v>
      </c>
      <c r="AZ31" s="1128" t="s">
        <v>1566</v>
      </c>
      <c r="BE31" s="1128">
        <v>2029</v>
      </c>
      <c r="BJ31" s="1075" t="s">
        <v>1567</v>
      </c>
      <c r="BL31" s="1075" t="s">
        <v>1567</v>
      </c>
    </row>
    <row customHeight="1" ht="11.25">
      <c r="A32" s="1081" t="s">
        <v>14</v>
      </c>
      <c r="D32" s="1111" t="s">
        <v>1568</v>
      </c>
      <c r="E32" s="1112" t="str">
        <f>IF(TEMPLATE_GROUP="","",INDEX(StartDateList,MATCH(TEMPLATE_GROUP,CodeTemplateList,0),1))</f>
        <v>45292.56905092593</v>
      </c>
      <c r="F32" s="1112" t="str">
        <f>IF(TEMPLATE_GROUP="","",INDEX(EndDateList,MATCH(TEMPLATE_GROUP,CodeTemplateList,0),1))</f>
        <v>47118.56914351852</v>
      </c>
      <c r="H32" s="1117" t="s">
        <v>1569</v>
      </c>
      <c r="O32" s="1081" t="s">
        <v>439</v>
      </c>
      <c r="AX32" s="1128" t="s">
        <v>1570</v>
      </c>
      <c r="AZ32" s="1128" t="s">
        <v>1302</v>
      </c>
      <c r="BE32" s="1128">
        <v>2030</v>
      </c>
      <c r="BJ32" s="1075" t="s">
        <v>1457</v>
      </c>
      <c r="BL32" s="1075" t="s">
        <v>1457</v>
      </c>
    </row>
    <row customHeight="1" ht="11.25">
      <c r="A33" s="1081" t="s">
        <v>1571</v>
      </c>
      <c r="O33" s="1081" t="s">
        <v>1233</v>
      </c>
      <c r="AX33" s="1128" t="s">
        <v>1572</v>
      </c>
      <c r="AZ33" s="1128" t="s">
        <v>1210</v>
      </c>
      <c r="BE33" s="1128">
        <v>2031</v>
      </c>
      <c r="BJ33" s="1075" t="s">
        <v>1464</v>
      </c>
      <c r="BL33" s="1075" t="s">
        <v>1464</v>
      </c>
    </row>
    <row customHeight="1" ht="11.25">
      <c r="A34" s="1081" t="s">
        <v>1573</v>
      </c>
      <c r="O34" s="1081" t="s">
        <v>1267</v>
      </c>
      <c r="AX34" s="1128" t="s">
        <v>1574</v>
      </c>
      <c r="BE34" s="1128">
        <v>2032</v>
      </c>
      <c r="BJ34" s="1075" t="s">
        <v>1474</v>
      </c>
      <c r="BL34" s="1075" t="s">
        <v>1474</v>
      </c>
    </row>
    <row customHeight="1" ht="11.25">
      <c r="A35" s="1081" t="s">
        <v>1575</v>
      </c>
      <c r="O35" s="1081" t="s">
        <v>1300</v>
      </c>
      <c r="AX35" s="1128" t="s">
        <v>1576</v>
      </c>
      <c r="AZ35" s="1074" t="s">
        <v>1577</v>
      </c>
      <c r="BE35" s="1128">
        <v>2033</v>
      </c>
      <c r="BL35" s="1075" t="s">
        <v>1578</v>
      </c>
    </row>
    <row customHeight="1" ht="11.25">
      <c r="A36" s="1913" t="s">
        <v>1579</v>
      </c>
      <c r="D36" s="1118" t="s">
        <v>1580</v>
      </c>
      <c r="E36" s="1119" t="s">
        <v>705</v>
      </c>
      <c r="F36" s="1120" t="str">
        <f>INDEX(E37:E41,MATCH(TEMPLATE_SPHERE,F37:F41,0))</f>
        <v>теплоснабжения</v>
      </c>
      <c r="G36" s="1120" t="str">
        <f>INDEX(G37:G41,MATCH(TEMPLATE_SPHERE,F37:F41,0))</f>
        <v>теплоснабжение</v>
      </c>
      <c r="O36" s="1081" t="s">
        <v>1325</v>
      </c>
      <c r="AX36" s="1128" t="s">
        <v>1581</v>
      </c>
      <c r="AZ36" s="1128" t="s">
        <v>1210</v>
      </c>
      <c r="BE36" s="1128">
        <v>2034</v>
      </c>
      <c r="BL36" s="1075" t="s">
        <v>1582</v>
      </c>
    </row>
    <row customHeight="1" ht="11.25">
      <c r="A37" s="1081" t="s">
        <v>1583</v>
      </c>
      <c r="E37" s="413" t="s">
        <v>1584</v>
      </c>
      <c r="F37" s="1121" t="s">
        <v>705</v>
      </c>
      <c r="G37" s="413" t="s">
        <v>1585</v>
      </c>
      <c r="O37" s="1081" t="s">
        <v>1344</v>
      </c>
      <c r="AX37" s="1128" t="s">
        <v>1586</v>
      </c>
      <c r="AZ37" s="1128" t="s">
        <v>437</v>
      </c>
      <c r="BE37" s="1128">
        <v>2035</v>
      </c>
    </row>
    <row customHeight="1" ht="11.25">
      <c r="A38" s="1081" t="s">
        <v>1587</v>
      </c>
      <c r="E38" s="413" t="s">
        <v>1588</v>
      </c>
      <c r="F38" s="1122" t="s">
        <v>751</v>
      </c>
      <c r="G38" s="413" t="s">
        <v>1589</v>
      </c>
      <c r="O38" s="1081" t="s">
        <v>1360</v>
      </c>
      <c r="AX38" s="1128" t="s">
        <v>1590</v>
      </c>
      <c r="AZ38" s="1128" t="s">
        <v>1268</v>
      </c>
      <c r="BE38" s="1128">
        <v>2036</v>
      </c>
      <c r="BH38" s="1074" t="s">
        <v>1591</v>
      </c>
      <c r="BJ38" s="1074" t="s">
        <v>1592</v>
      </c>
      <c r="BL38" s="1074" t="s">
        <v>1593</v>
      </c>
      <c r="BN38" s="1074" t="s">
        <v>1594</v>
      </c>
    </row>
    <row customHeight="1" ht="11.25">
      <c r="A39" s="1081" t="s">
        <v>1595</v>
      </c>
      <c r="E39" s="413" t="s">
        <v>1596</v>
      </c>
      <c r="F39" s="1122" t="s">
        <v>803</v>
      </c>
      <c r="G39" s="413" t="s">
        <v>1597</v>
      </c>
      <c r="O39" s="1081" t="s">
        <v>1376</v>
      </c>
      <c r="AX39" s="1128" t="s">
        <v>1598</v>
      </c>
      <c r="AZ39" s="1128" t="s">
        <v>1301</v>
      </c>
      <c r="BE39" s="1128">
        <v>2037</v>
      </c>
      <c r="BH39" s="1075" t="s">
        <v>1599</v>
      </c>
      <c r="BJ39" s="1229" t="s">
        <v>1599</v>
      </c>
      <c r="BL39" s="1229" t="s">
        <v>1599</v>
      </c>
      <c r="BN39" s="1075" t="s">
        <v>1600</v>
      </c>
    </row>
    <row customHeight="1" ht="11.25">
      <c r="A40" s="1081" t="s">
        <v>1601</v>
      </c>
      <c r="E40" s="413" t="s">
        <v>1602</v>
      </c>
      <c r="F40" s="1122" t="s">
        <v>789</v>
      </c>
      <c r="G40" s="413" t="s">
        <v>1603</v>
      </c>
      <c r="O40" s="1081" t="s">
        <v>1392</v>
      </c>
      <c r="AX40" s="1128" t="s">
        <v>1604</v>
      </c>
      <c r="BE40" s="1128">
        <v>2038</v>
      </c>
      <c r="BH40" s="1075" t="s">
        <v>1605</v>
      </c>
      <c r="BJ40" s="1229" t="s">
        <v>924</v>
      </c>
      <c r="BL40" s="1229" t="s">
        <v>924</v>
      </c>
      <c r="BN40" s="1075" t="s">
        <v>958</v>
      </c>
    </row>
    <row customHeight="1" ht="11.25">
      <c r="A41" s="1081" t="s">
        <v>1606</v>
      </c>
      <c r="E41" s="413" t="s">
        <v>1607</v>
      </c>
      <c r="F41" s="1122" t="s">
        <v>1608</v>
      </c>
      <c r="G41" s="413" t="s">
        <v>1607</v>
      </c>
      <c r="O41" s="1081" t="s">
        <v>1408</v>
      </c>
      <c r="AX41" s="1128" t="s">
        <v>1609</v>
      </c>
      <c r="AZ41" s="1074" t="s">
        <v>1610</v>
      </c>
      <c r="BE41" s="1128">
        <v>2039</v>
      </c>
      <c r="BH41" s="1075" t="s">
        <v>1611</v>
      </c>
      <c r="BJ41" s="1229" t="s">
        <v>920</v>
      </c>
      <c r="BL41" s="1229" t="s">
        <v>920</v>
      </c>
      <c r="BN41" s="1075" t="s">
        <v>945</v>
      </c>
    </row>
    <row customHeight="1" ht="11.25">
      <c r="A42" s="1081" t="s">
        <v>1612</v>
      </c>
      <c r="AX42" s="1128" t="s">
        <v>1613</v>
      </c>
      <c r="AZ42" s="1128" t="s">
        <v>439</v>
      </c>
      <c r="BE42" s="1128">
        <v>2040</v>
      </c>
      <c r="BH42" s="1075" t="s">
        <v>942</v>
      </c>
      <c r="BJ42" s="1229" t="s">
        <v>922</v>
      </c>
      <c r="BL42" s="1229" t="s">
        <v>922</v>
      </c>
      <c r="BN42" s="1075" t="s">
        <v>1614</v>
      </c>
    </row>
    <row customHeight="1" ht="11.25">
      <c r="A43" s="1081" t="s">
        <v>1615</v>
      </c>
      <c r="AX43" s="1128" t="s">
        <v>1616</v>
      </c>
      <c r="AZ43" s="1128" t="s">
        <v>1233</v>
      </c>
      <c r="BE43" s="1128">
        <v>2041</v>
      </c>
      <c r="BH43" s="1075" t="s">
        <v>1617</v>
      </c>
      <c r="BJ43" s="1229" t="s">
        <v>1611</v>
      </c>
      <c r="BL43" s="1229" t="s">
        <v>1611</v>
      </c>
      <c r="BN43" s="1075" t="s">
        <v>1618</v>
      </c>
    </row>
    <row customHeight="1" ht="11.25">
      <c r="A44" s="1081" t="s">
        <v>1619</v>
      </c>
      <c r="I44" s="805" t="s">
        <v>1620</v>
      </c>
      <c r="J44" s="1096" t="s">
        <v>1621</v>
      </c>
      <c r="K44" s="1096" t="s">
        <v>1622</v>
      </c>
      <c r="AX44" s="1128" t="s">
        <v>1623</v>
      </c>
      <c r="AZ44" s="1128" t="s">
        <v>1267</v>
      </c>
      <c r="BE44" s="1128">
        <v>2042</v>
      </c>
      <c r="BH44" s="1075" t="s">
        <v>1624</v>
      </c>
      <c r="BJ44" s="1229" t="s">
        <v>942</v>
      </c>
      <c r="BL44" s="1229" t="s">
        <v>942</v>
      </c>
      <c r="BN44" s="1075" t="s">
        <v>1625</v>
      </c>
    </row>
    <row customHeight="1" ht="11.25">
      <c r="A45" s="1081" t="s">
        <v>1626</v>
      </c>
      <c r="D45" s="1118" t="s">
        <v>1627</v>
      </c>
      <c r="E45" s="1119" t="s">
        <v>1628</v>
      </c>
      <c r="F45" s="803" t="s">
        <v>1629</v>
      </c>
      <c r="G45" s="802" t="s">
        <v>1630</v>
      </c>
      <c r="H45" s="805" t="s">
        <v>1631</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1632</v>
      </c>
      <c r="AZ45" s="1128" t="s">
        <v>1300</v>
      </c>
      <c r="BE45" s="1128">
        <v>2043</v>
      </c>
      <c r="BH45" s="1075" t="s">
        <v>1633</v>
      </c>
      <c r="BJ45" s="1229" t="s">
        <v>936</v>
      </c>
      <c r="BL45" s="1229" t="s">
        <v>936</v>
      </c>
      <c r="BN45" s="1075" t="s">
        <v>1634</v>
      </c>
    </row>
    <row customHeight="1" ht="11.25">
      <c r="A46" s="1081" t="s">
        <v>1635</v>
      </c>
      <c r="E46" s="413" t="s">
        <v>22</v>
      </c>
      <c r="F46" s="1121" t="s">
        <v>1636</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1637</v>
      </c>
      <c r="AZ46" s="1128" t="s">
        <v>1325</v>
      </c>
      <c r="BE46" s="1128">
        <v>2044</v>
      </c>
      <c r="BH46" s="1075" t="s">
        <v>945</v>
      </c>
      <c r="BJ46" s="1229" t="s">
        <v>926</v>
      </c>
      <c r="BL46" s="1229" t="s">
        <v>926</v>
      </c>
      <c r="BN46" s="1075" t="s">
        <v>1638</v>
      </c>
    </row>
    <row customHeight="1" ht="11.25">
      <c r="A47" s="1081" t="s">
        <v>1639</v>
      </c>
      <c r="E47" s="413" t="s">
        <v>29</v>
      </c>
      <c r="F47" s="1122" t="s">
        <v>1640</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1641</v>
      </c>
      <c r="AZ47" s="1128" t="s">
        <v>1344</v>
      </c>
      <c r="BE47" s="1128">
        <v>2045</v>
      </c>
      <c r="BH47" s="1075" t="s">
        <v>1614</v>
      </c>
      <c r="BJ47" s="1229" t="s">
        <v>928</v>
      </c>
      <c r="BL47" s="1229" t="s">
        <v>928</v>
      </c>
      <c r="BN47" s="1075" t="s">
        <v>1642</v>
      </c>
    </row>
    <row customHeight="1" ht="11.25">
      <c r="A48" s="1081" t="s">
        <v>1643</v>
      </c>
      <c r="E48" s="413" t="s">
        <v>1644</v>
      </c>
      <c r="F48" s="1122" t="s">
        <v>1645</v>
      </c>
      <c r="G48" s="1124" t="str">
        <f>IF(f_year="","","01.01."&amp;f_year)</f>
        <v/>
      </c>
      <c r="H48" s="1124" t="str">
        <f>IF(f_year="","","31.12."&amp;f_year)</f>
        <v/>
      </c>
      <c r="I48" s="1782">
        <f>IF(f_year="",TRUE,FALSE)</f>
        <v>1</v>
      </c>
      <c r="J48" s="1785" t="s">
        <v>1646</v>
      </c>
      <c r="K48" s="1786"/>
      <c r="AX48" s="1128" t="s">
        <v>1647</v>
      </c>
      <c r="AZ48" s="1128" t="s">
        <v>1360</v>
      </c>
      <c r="BE48" s="1128">
        <v>2046</v>
      </c>
      <c r="BH48" s="1075" t="s">
        <v>1618</v>
      </c>
      <c r="BJ48" s="1229" t="s">
        <v>930</v>
      </c>
      <c r="BL48" s="1229" t="s">
        <v>930</v>
      </c>
      <c r="BN48" s="1075" t="s">
        <v>1648</v>
      </c>
    </row>
    <row customHeight="1" ht="11.25">
      <c r="A49" s="1081" t="s">
        <v>1649</v>
      </c>
      <c r="E49" s="413" t="s">
        <v>1650</v>
      </c>
      <c r="F49" s="1122" t="s">
        <v>1651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1652</v>
      </c>
      <c r="AZ49" s="1128" t="s">
        <v>1376</v>
      </c>
      <c r="BE49" s="1128">
        <v>2047</v>
      </c>
      <c r="BH49" s="1075" t="s">
        <v>946</v>
      </c>
      <c r="BJ49" s="1229" t="s">
        <v>932</v>
      </c>
      <c r="BL49" s="1229" t="s">
        <v>932</v>
      </c>
    </row>
    <row customHeight="1" ht="11.25">
      <c r="A50" s="1081" t="s">
        <v>1653</v>
      </c>
      <c r="E50" s="413" t="s">
        <v>1654</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1655</v>
      </c>
      <c r="AZ50" s="1128" t="s">
        <v>1392</v>
      </c>
      <c r="BE50" s="1128">
        <v>2048</v>
      </c>
      <c r="BH50" s="1075" t="s">
        <v>1625</v>
      </c>
      <c r="BJ50" s="1229" t="s">
        <v>934</v>
      </c>
      <c r="BL50" s="1229" t="s">
        <v>934</v>
      </c>
    </row>
    <row customHeight="1" ht="11.25">
      <c r="A51" s="1081" t="s">
        <v>1656</v>
      </c>
      <c r="E51" s="413" t="s">
        <v>1657</v>
      </c>
      <c r="F51" s="1122" t="s">
        <v>1628</v>
      </c>
      <c r="G51" s="1124" t="str">
        <f>IF(TITLE_PERIOD_START="","",TITLE_PERIOD_START)</f>
        <v>45292.56905092593</v>
      </c>
      <c r="H51" s="1124" t="str">
        <f>IF(TITLE_PERIOD_END="","",TITLE_PERIOD_END)</f>
        <v>47118.56914351852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1658</v>
      </c>
      <c r="AZ51" s="1128" t="s">
        <v>1408</v>
      </c>
      <c r="BE51" s="1128">
        <v>2049</v>
      </c>
      <c r="BH51" s="1075" t="s">
        <v>1634</v>
      </c>
      <c r="BJ51" s="1229" t="s">
        <v>1659</v>
      </c>
      <c r="BL51" s="1229" t="s">
        <v>1659</v>
      </c>
    </row>
    <row customHeight="1" ht="11.25">
      <c r="A52" s="1081" t="s">
        <v>1660</v>
      </c>
      <c r="E52" s="413" t="s">
        <v>1661</v>
      </c>
      <c r="F52" s="1122" t="s">
        <v>1662</v>
      </c>
      <c r="G52" s="1124" t="str">
        <f>IF(TITLE_PERIOD_START="","",TITLE_PERIOD_START)</f>
        <v>45292.56905092593</v>
      </c>
      <c r="H52" s="1124" t="str">
        <f>IF(TITLE_PERIOD_END="","",TITLE_PERIOD_END)</f>
        <v>47118.56914351852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1663</v>
      </c>
      <c r="AZ52" s="1128" t="s">
        <v>1210</v>
      </c>
      <c r="BE52" s="1128">
        <v>2050</v>
      </c>
      <c r="BH52" s="1075" t="s">
        <v>1638</v>
      </c>
      <c r="BJ52" s="1229" t="s">
        <v>945</v>
      </c>
      <c r="BL52" s="1229" t="s">
        <v>945</v>
      </c>
    </row>
    <row customHeight="1" ht="11.25">
      <c r="A53" s="1081" t="s">
        <v>1664</v>
      </c>
      <c r="E53" s="413" t="s">
        <v>1665</v>
      </c>
      <c r="F53" s="1122" t="s">
        <v>1665</v>
      </c>
      <c r="G53" s="1124" t="str">
        <f>IF(f_year="","","01.01."&amp;f_year)</f>
        <v/>
      </c>
      <c r="H53" s="1124" t="str">
        <f>IF(f_year="","","31.12."&amp;f_year)</f>
        <v/>
      </c>
      <c r="I53" s="1782">
        <f>IF(AND(f_year="",TITLE_DATE_FIL=""),TRUE,FALSE)</f>
        <v>1</v>
      </c>
      <c r="J53" s="1785" t="s">
        <v>1666</v>
      </c>
      <c r="K53" s="1786"/>
      <c r="AX53" s="1128" t="s">
        <v>1667</v>
      </c>
      <c r="BE53" s="1128">
        <v>2051</v>
      </c>
      <c r="BH53" s="1075" t="s">
        <v>1642</v>
      </c>
      <c r="BJ53" s="1229" t="s">
        <v>1614</v>
      </c>
      <c r="BL53" s="1229" t="s">
        <v>1614</v>
      </c>
    </row>
    <row customHeight="1" ht="11.25">
      <c r="A54" s="1081" t="s">
        <v>1668</v>
      </c>
      <c r="AX54" s="1128" t="s">
        <v>1669</v>
      </c>
      <c r="AZ54" s="1074" t="s">
        <v>1670</v>
      </c>
      <c r="BE54" s="1128">
        <v>2052</v>
      </c>
      <c r="BH54" s="1075" t="s">
        <v>1648</v>
      </c>
      <c r="BJ54" s="1229" t="s">
        <v>1618</v>
      </c>
      <c r="BL54" s="1229" t="s">
        <v>1618</v>
      </c>
    </row>
    <row customHeight="1" ht="11.25">
      <c r="A55" s="1081" t="s">
        <v>1671</v>
      </c>
      <c r="AX55" s="1128" t="s">
        <v>1672</v>
      </c>
      <c r="AZ55" s="1128" t="s">
        <v>1211</v>
      </c>
      <c r="BE55" s="1128">
        <v>2053</v>
      </c>
      <c r="BH55" s="1077" t="s">
        <v>24</v>
      </c>
      <c r="BJ55" s="1229" t="s">
        <v>946</v>
      </c>
      <c r="BL55" s="1229" t="s">
        <v>946</v>
      </c>
    </row>
    <row customHeight="1" ht="11.25">
      <c r="A56" s="1081" t="s">
        <v>1673</v>
      </c>
      <c r="D56" s="1126" t="s">
        <v>1674</v>
      </c>
      <c r="E56" s="1102">
        <v>56</v>
      </c>
      <c r="F56" s="1081" t="s">
        <v>1675</v>
      </c>
      <c r="AX56" s="1128" t="s">
        <v>1676</v>
      </c>
      <c r="AZ56" s="1128" t="s">
        <v>1235</v>
      </c>
      <c r="BE56" s="1128">
        <v>2054</v>
      </c>
      <c r="BH56" s="1077" t="s">
        <v>24</v>
      </c>
      <c r="BJ56" s="1229" t="s">
        <v>1625</v>
      </c>
      <c r="BL56" s="1229" t="s">
        <v>1625</v>
      </c>
    </row>
    <row customHeight="1" ht="11.25">
      <c r="A57" s="1081" t="s">
        <v>1677</v>
      </c>
      <c r="D57" s="1126" t="s">
        <v>1678</v>
      </c>
      <c r="E57" s="1102">
        <v>66</v>
      </c>
      <c r="F57" s="1081" t="s">
        <v>1675</v>
      </c>
      <c r="AX57" s="1128" t="s">
        <v>1679</v>
      </c>
      <c r="AZ57" s="1128" t="s">
        <v>1270</v>
      </c>
      <c r="BE57" s="1128">
        <v>2055</v>
      </c>
      <c r="BJ57" s="1229" t="s">
        <v>1634</v>
      </c>
      <c r="BL57" s="1229" t="s">
        <v>1634</v>
      </c>
    </row>
    <row customHeight="1" ht="11.25">
      <c r="A58" s="1081" t="s">
        <v>1680</v>
      </c>
      <c r="D58" s="1126" t="s">
        <v>1681</v>
      </c>
      <c r="E58" s="1102">
        <v>44</v>
      </c>
      <c r="F58" s="1081" t="s">
        <v>1675</v>
      </c>
      <c r="AX58" s="1128" t="s">
        <v>1682</v>
      </c>
      <c r="BE58" s="1128">
        <v>2056</v>
      </c>
      <c r="BJ58" s="1229" t="s">
        <v>1638</v>
      </c>
      <c r="BL58" s="1229" t="s">
        <v>1638</v>
      </c>
    </row>
    <row customHeight="1" ht="11.25">
      <c r="A59" s="1081" t="s">
        <v>1683</v>
      </c>
      <c r="D59" s="1126" t="s">
        <v>128</v>
      </c>
      <c r="E59" s="1102" t="s">
        <v>1505</v>
      </c>
      <c r="F59" s="1081" t="s">
        <v>1684</v>
      </c>
      <c r="AX59" s="1128" t="s">
        <v>1685</v>
      </c>
      <c r="AZ59" s="1074" t="s">
        <v>1686</v>
      </c>
      <c r="BE59" s="1128">
        <v>2057</v>
      </c>
      <c r="BJ59" s="1229" t="s">
        <v>1642</v>
      </c>
      <c r="BL59" s="1229" t="s">
        <v>1642</v>
      </c>
    </row>
    <row customHeight="1" ht="11.25">
      <c r="A60" s="1081" t="s">
        <v>1687</v>
      </c>
      <c r="D60" s="1126" t="s">
        <v>1688</v>
      </c>
      <c r="E60" s="1102" t="s">
        <v>1505</v>
      </c>
      <c r="F60" s="1081" t="s">
        <v>1684</v>
      </c>
      <c r="AX60" s="1128" t="s">
        <v>1689</v>
      </c>
      <c r="AZ60" s="1128" t="s">
        <v>1212</v>
      </c>
      <c r="BE60" s="1128">
        <v>2058</v>
      </c>
      <c r="BJ60" s="1229" t="s">
        <v>1648</v>
      </c>
      <c r="BL60" s="1229" t="s">
        <v>1648</v>
      </c>
    </row>
    <row customHeight="1" ht="11.25">
      <c r="A61" s="1081" t="s">
        <v>1690</v>
      </c>
      <c r="D61" s="1126" t="s">
        <v>1691</v>
      </c>
      <c r="E61" s="1102">
        <v>26</v>
      </c>
      <c r="F61" s="1081" t="s">
        <v>1684</v>
      </c>
      <c r="AX61" s="1128" t="s">
        <v>1692</v>
      </c>
      <c r="AZ61" s="1128" t="s">
        <v>1236</v>
      </c>
      <c r="BE61" s="1128">
        <v>2059</v>
      </c>
      <c r="BL61" s="1229" t="s">
        <v>938</v>
      </c>
    </row>
    <row customHeight="1" ht="11.25">
      <c r="A62" s="1081" t="s">
        <v>1693</v>
      </c>
      <c r="D62" s="1126" t="s">
        <v>127</v>
      </c>
      <c r="E62" s="1102">
        <v>30</v>
      </c>
      <c r="F62" s="1081" t="s">
        <v>1684</v>
      </c>
      <c r="AZ62" s="1128" t="s">
        <v>1271</v>
      </c>
      <c r="BE62" s="1128">
        <v>2060</v>
      </c>
      <c r="BL62" s="1229" t="s">
        <v>940</v>
      </c>
    </row>
    <row customHeight="1" ht="11.25">
      <c r="A63" s="1081" t="s">
        <v>1694</v>
      </c>
      <c r="D63" s="1126" t="s">
        <v>1695</v>
      </c>
      <c r="E63" s="1102">
        <v>30</v>
      </c>
      <c r="F63" s="1081" t="s">
        <v>1684</v>
      </c>
      <c r="AZ63" s="1128" t="s">
        <v>1303</v>
      </c>
      <c r="BE63" s="1128">
        <v>2061</v>
      </c>
    </row>
    <row customHeight="1" ht="11.25">
      <c r="A64" s="1081" t="s">
        <v>1696</v>
      </c>
      <c r="D64" s="1126" t="s">
        <v>1697</v>
      </c>
      <c r="E64" s="1102">
        <v>30</v>
      </c>
      <c r="F64" s="1081" t="s">
        <v>1684</v>
      </c>
      <c r="AZ64" s="1128" t="s">
        <v>1326</v>
      </c>
      <c r="BE64" s="1128">
        <v>2062</v>
      </c>
    </row>
    <row customHeight="1" ht="11.25">
      <c r="A65" s="1081" t="s">
        <v>1698</v>
      </c>
      <c r="D65" s="1081"/>
      <c r="BE65" s="1128">
        <v>2063</v>
      </c>
    </row>
    <row customHeight="1" ht="11.25">
      <c r="A66" s="1081" t="s">
        <v>1699</v>
      </c>
      <c r="AZ66" s="1074" t="s">
        <v>1700</v>
      </c>
      <c r="BE66" s="1128">
        <v>2064</v>
      </c>
    </row>
    <row customHeight="1" ht="11.25">
      <c r="A67" s="1081" t="s">
        <v>1701</v>
      </c>
      <c r="AZ67" s="1128" t="s">
        <v>1213</v>
      </c>
      <c r="BE67" s="1128">
        <v>2065</v>
      </c>
    </row>
    <row customHeight="1" ht="11.25">
      <c r="A68" s="1081" t="s">
        <v>1702</v>
      </c>
      <c r="AZ68" s="1128" t="s">
        <v>1237</v>
      </c>
      <c r="BE68" s="1128">
        <v>2066</v>
      </c>
      <c r="BH68" s="1074" t="s">
        <v>1703</v>
      </c>
      <c r="BJ68" s="1074" t="s">
        <v>1704</v>
      </c>
      <c r="BL68" s="1074" t="s">
        <v>1705</v>
      </c>
      <c r="BN68" s="1074" t="s">
        <v>1706</v>
      </c>
    </row>
    <row customHeight="1" ht="11.25">
      <c r="A69" s="1081" t="s">
        <v>1707</v>
      </c>
      <c r="AZ69" s="1128" t="s">
        <v>1272</v>
      </c>
      <c r="BE69" s="1128">
        <v>2067</v>
      </c>
      <c r="BH69" s="1075" t="s">
        <v>1708</v>
      </c>
      <c r="BI69" s="1125" t="s">
        <v>106</v>
      </c>
      <c r="BJ69" s="1075" t="s">
        <v>1709</v>
      </c>
      <c r="BK69" s="1125" t="s">
        <v>106</v>
      </c>
      <c r="BL69" s="1075" t="s">
        <v>1710</v>
      </c>
      <c r="BN69" s="1075" t="s">
        <v>1711</v>
      </c>
    </row>
    <row customHeight="1" ht="11.25">
      <c r="A70" s="1081" t="s">
        <v>1712</v>
      </c>
      <c r="AZ70" s="1128" t="s">
        <v>1304</v>
      </c>
      <c r="BE70" s="1128">
        <v>2068</v>
      </c>
      <c r="BH70" s="1075" t="s">
        <v>1713</v>
      </c>
      <c r="BJ70" s="1075" t="s">
        <v>1714</v>
      </c>
      <c r="BL70" s="1075" t="s">
        <v>1715</v>
      </c>
      <c r="BN70" s="1075" t="s">
        <v>1716</v>
      </c>
    </row>
    <row customHeight="1" ht="11.25">
      <c r="A71" s="1081" t="s">
        <v>1717</v>
      </c>
      <c r="AZ71" s="1128" t="s">
        <v>1306</v>
      </c>
      <c r="BE71" s="1128">
        <v>2069</v>
      </c>
      <c r="BH71" s="1075" t="s">
        <v>1718</v>
      </c>
      <c r="BI71" s="1125" t="s">
        <v>87</v>
      </c>
      <c r="BJ71" s="1075" t="s">
        <v>1719</v>
      </c>
      <c r="BK71" s="1125" t="s">
        <v>87</v>
      </c>
      <c r="BL71" s="1075" t="s">
        <v>1720</v>
      </c>
      <c r="BN71" s="1075" t="s">
        <v>1721</v>
      </c>
    </row>
    <row customHeight="1" ht="11.25">
      <c r="A72" s="1081" t="s">
        <v>1722</v>
      </c>
      <c r="AZ72" s="1128" t="s">
        <v>55</v>
      </c>
      <c r="BE72" s="1128">
        <v>2070</v>
      </c>
      <c r="BH72" s="1075" t="s">
        <v>1723</v>
      </c>
      <c r="BJ72" s="1075" t="s">
        <v>1723</v>
      </c>
      <c r="BL72" s="1075" t="s">
        <v>1723</v>
      </c>
      <c r="BN72" s="1075" t="s">
        <v>1724</v>
      </c>
    </row>
    <row customHeight="1" ht="11.25">
      <c r="A73" s="1081" t="s">
        <v>1725</v>
      </c>
      <c r="BH73" s="1075" t="s">
        <v>1726</v>
      </c>
      <c r="BI73" s="1125" t="s">
        <v>108</v>
      </c>
      <c r="BJ73" s="1075" t="s">
        <v>1727</v>
      </c>
      <c r="BK73" s="1125" t="s">
        <v>108</v>
      </c>
      <c r="BL73" s="1075" t="s">
        <v>1728</v>
      </c>
      <c r="BN73" s="1075" t="s">
        <v>1729</v>
      </c>
    </row>
    <row customHeight="1" ht="11.25">
      <c r="A74" s="1081" t="s">
        <v>1730</v>
      </c>
      <c r="BH74" s="1075" t="s">
        <v>1731</v>
      </c>
      <c r="BJ74" s="1075" t="s">
        <v>1732</v>
      </c>
      <c r="BL74" s="1075" t="s">
        <v>1733</v>
      </c>
      <c r="BN74" s="1075" t="s">
        <v>1734</v>
      </c>
    </row>
    <row customHeight="1" ht="11.25">
      <c r="A75" s="1081" t="s">
        <v>1735</v>
      </c>
      <c r="AZ75" s="1074" t="s">
        <v>1736</v>
      </c>
      <c r="BH75" s="1075" t="s">
        <v>1737</v>
      </c>
      <c r="BJ75" s="1075" t="s">
        <v>1737</v>
      </c>
      <c r="BL75" s="1075" t="s">
        <v>1737</v>
      </c>
    </row>
    <row customHeight="1" ht="11.25">
      <c r="A76" s="1081" t="s">
        <v>1738</v>
      </c>
      <c r="AZ76" s="1128" t="s">
        <v>1222</v>
      </c>
      <c r="BH76" s="1075" t="s">
        <v>1739</v>
      </c>
      <c r="BJ76" s="1075" t="s">
        <v>1740</v>
      </c>
      <c r="BL76" s="1075" t="s">
        <v>1741</v>
      </c>
    </row>
    <row customHeight="1" ht="11.25">
      <c r="A77" s="1081" t="s">
        <v>1742</v>
      </c>
      <c r="AZ77" s="1128" t="s">
        <v>1247</v>
      </c>
    </row>
    <row customHeight="1" ht="11.25">
      <c r="A78" s="1081" t="s">
        <v>1743</v>
      </c>
      <c r="AZ78" s="1128" t="s">
        <v>1279</v>
      </c>
    </row>
    <row customHeight="1" ht="11.25">
      <c r="A79" s="1081" t="s">
        <v>1744</v>
      </c>
      <c r="AZ79" s="1128" t="s">
        <v>1310</v>
      </c>
      <c r="BH79" s="1074" t="s">
        <v>1745</v>
      </c>
      <c r="BJ79" s="1074" t="s">
        <v>1746</v>
      </c>
      <c r="BL79" s="1074" t="s">
        <v>1747</v>
      </c>
    </row>
    <row customHeight="1" ht="11.25">
      <c r="A80" s="1081" t="s">
        <v>1748</v>
      </c>
      <c r="AZ80" s="1128" t="s">
        <v>1331</v>
      </c>
      <c r="BH80" s="1075" t="s">
        <v>1749</v>
      </c>
      <c r="BJ80" s="1075" t="s">
        <v>1750</v>
      </c>
      <c r="BL80" s="1075" t="s">
        <v>1751</v>
      </c>
    </row>
    <row customHeight="1" ht="11.25">
      <c r="A81" s="1081" t="s">
        <v>1752</v>
      </c>
      <c r="AZ81" s="1128" t="s">
        <v>1348</v>
      </c>
      <c r="BH81" s="1075" t="s">
        <v>1753</v>
      </c>
      <c r="BJ81" s="1075" t="s">
        <v>1754</v>
      </c>
      <c r="BL81" s="1075" t="s">
        <v>1755</v>
      </c>
    </row>
    <row customHeight="1" ht="11.25">
      <c r="A82" s="1081" t="s">
        <v>1756</v>
      </c>
      <c r="AZ82" s="1128" t="s">
        <v>1362</v>
      </c>
      <c r="BH82" s="1075" t="s">
        <v>1757</v>
      </c>
      <c r="BJ82" s="1075" t="s">
        <v>1758</v>
      </c>
      <c r="BL82" s="1075" t="s">
        <v>1759</v>
      </c>
    </row>
    <row customHeight="1" ht="11.25">
      <c r="A83" s="1081" t="s">
        <v>1760</v>
      </c>
      <c r="BH83" s="1075" t="s">
        <v>1761</v>
      </c>
      <c r="BJ83" s="1075" t="s">
        <v>1762</v>
      </c>
      <c r="BL83" s="1075" t="s">
        <v>1763</v>
      </c>
    </row>
    <row customHeight="1" ht="11.25">
      <c r="A84" s="1081" t="s">
        <v>1764</v>
      </c>
      <c r="AZ84" s="1074" t="s">
        <v>1765</v>
      </c>
    </row>
    <row customHeight="1" ht="11.25">
      <c r="A85" s="1913" t="s">
        <v>1766</v>
      </c>
      <c r="AZ85" s="1128" t="s">
        <v>1767</v>
      </c>
    </row>
    <row customHeight="1" ht="11.25">
      <c r="A86" s="1081" t="s">
        <v>1768</v>
      </c>
      <c r="AZ86" s="1128" t="s">
        <v>1769</v>
      </c>
      <c r="BH86" s="1074" t="s">
        <v>1770</v>
      </c>
      <c r="BJ86" s="1074" t="s">
        <v>1771</v>
      </c>
      <c r="BL86" s="1074" t="s">
        <v>1772</v>
      </c>
    </row>
    <row customHeight="1" ht="11.25">
      <c r="A87" s="1081" t="s">
        <v>1773</v>
      </c>
      <c r="AZ87" s="1128" t="s">
        <v>1774</v>
      </c>
      <c r="BH87" s="1075" t="s">
        <v>1775</v>
      </c>
      <c r="BJ87" s="1075" t="s">
        <v>1776</v>
      </c>
      <c r="BL87" s="1075" t="s">
        <v>1777</v>
      </c>
    </row>
    <row customHeight="1" ht="11.25">
      <c r="A88" s="1081" t="s">
        <v>1778</v>
      </c>
      <c r="AZ88" s="1646"/>
      <c r="BH88" s="1075" t="s">
        <v>1779</v>
      </c>
      <c r="BJ88" s="1075" t="s">
        <v>1780</v>
      </c>
      <c r="BL88" s="1075" t="s">
        <v>1781</v>
      </c>
    </row>
    <row customHeight="1" ht="11.25">
      <c r="A89" s="1081" t="s">
        <v>1782</v>
      </c>
      <c r="AZ89" s="1074" t="s">
        <v>1783</v>
      </c>
    </row>
    <row customHeight="1" ht="11.25">
      <c r="A90" s="1081" t="s">
        <v>1784</v>
      </c>
      <c r="AZ90" s="1128" t="s">
        <v>916</v>
      </c>
    </row>
    <row customHeight="1" ht="11.25">
      <c r="A91" s="1081" t="s">
        <v>1785</v>
      </c>
      <c r="AZ91" s="1128" t="s">
        <v>952</v>
      </c>
      <c r="BH91" s="1074" t="s">
        <v>1786</v>
      </c>
      <c r="BJ91" s="1074" t="s">
        <v>1787</v>
      </c>
      <c r="BL91" s="1074" t="s">
        <v>1788</v>
      </c>
    </row>
    <row customHeight="1" ht="11.25">
      <c r="AZ92" s="1128" t="s">
        <v>1789</v>
      </c>
      <c r="BH92" s="1075" t="s">
        <v>1790</v>
      </c>
      <c r="BJ92" s="1075" t="s">
        <v>1791</v>
      </c>
      <c r="BL92" s="1075" t="s">
        <v>1792</v>
      </c>
    </row>
    <row customHeight="1" ht="11.25">
      <c r="AZ93" s="1128" t="s">
        <v>1793</v>
      </c>
      <c r="BH93" s="1075" t="s">
        <v>1794</v>
      </c>
      <c r="BJ93" s="1075" t="s">
        <v>1795</v>
      </c>
      <c r="BL93" s="1075" t="s">
        <v>1796</v>
      </c>
    </row>
    <row customHeight="1" ht="11.25">
      <c r="AZ94" s="1128" t="s">
        <v>1797</v>
      </c>
    </row>
    <row r="96" customHeight="1" ht="11.25">
      <c r="AZ96" s="1074" t="s">
        <v>1798</v>
      </c>
      <c r="BH96" s="1074" t="s">
        <v>1799</v>
      </c>
      <c r="BJ96" s="1074" t="s">
        <v>1800</v>
      </c>
      <c r="BL96" s="1074" t="s">
        <v>1801</v>
      </c>
      <c r="BN96" s="1074" t="s">
        <v>1802</v>
      </c>
    </row>
    <row customHeight="1" ht="11.25">
      <c r="AZ97" s="1128" t="s">
        <v>1803</v>
      </c>
      <c r="BH97" s="1075" t="s">
        <v>1804</v>
      </c>
      <c r="BJ97" s="1075" t="s">
        <v>1805</v>
      </c>
      <c r="BL97" s="1075" t="s">
        <v>1806</v>
      </c>
      <c r="BN97" s="1075" t="s">
        <v>1807</v>
      </c>
    </row>
    <row customHeight="1" ht="11.25">
      <c r="AZ98" s="1128" t="s">
        <v>1808</v>
      </c>
      <c r="BH98" s="1075" t="s">
        <v>1809</v>
      </c>
      <c r="BJ98" s="1075" t="s">
        <v>1810</v>
      </c>
      <c r="BL98" s="1075" t="s">
        <v>1811</v>
      </c>
      <c r="BN98" s="1075" t="s">
        <v>1812</v>
      </c>
    </row>
    <row customHeight="1" ht="11.25">
      <c r="AZ99" s="1128" t="s">
        <v>1813</v>
      </c>
      <c r="BH99" s="1075" t="s">
        <v>1814</v>
      </c>
      <c r="BJ99" s="1075" t="s">
        <v>1815</v>
      </c>
      <c r="BL99" s="1075" t="s">
        <v>1816</v>
      </c>
      <c r="BN99" s="1075" t="s">
        <v>1817</v>
      </c>
    </row>
    <row customHeight="1" ht="11.25">
      <c r="BJ100" s="1075" t="s">
        <v>1408</v>
      </c>
      <c r="BL100" s="1075" t="s">
        <v>1408</v>
      </c>
      <c r="BN100" s="1075" t="s">
        <v>1818</v>
      </c>
    </row>
    <row customHeight="1" ht="11.25">
      <c r="AZ101" s="1732" t="s">
        <v>1819</v>
      </c>
      <c r="BN101" s="1075" t="s">
        <v>1820</v>
      </c>
    </row>
    <row customHeight="1" ht="11.25">
      <c r="AZ102" s="1128" t="s">
        <v>1821</v>
      </c>
      <c r="BN102" s="1075" t="s">
        <v>1822</v>
      </c>
    </row>
    <row customHeight="1" ht="11.25">
      <c r="AZ103" s="1128" t="s">
        <v>1823</v>
      </c>
      <c r="BN103" s="1075" t="s">
        <v>1824</v>
      </c>
    </row>
    <row customHeight="1" ht="11.25">
      <c r="AZ104" s="1128" t="s">
        <v>554</v>
      </c>
      <c r="BN104" s="1075" t="s">
        <v>1825</v>
      </c>
    </row>
    <row r="107" customHeight="1" ht="11.25">
      <c r="BH107" s="1074" t="s">
        <v>1826</v>
      </c>
      <c r="BJ107" s="1074" t="s">
        <v>1827</v>
      </c>
      <c r="BL107" s="1074" t="s">
        <v>1828</v>
      </c>
      <c r="BN107" s="1074" t="s">
        <v>1829</v>
      </c>
    </row>
    <row customHeight="1" ht="11.25">
      <c r="BH108" s="1075" t="s">
        <v>1830</v>
      </c>
      <c r="BJ108" s="1075" t="s">
        <v>1831</v>
      </c>
      <c r="BL108" s="1075" t="s">
        <v>1493</v>
      </c>
      <c r="BN108" s="1075" t="s">
        <v>1832</v>
      </c>
    </row>
    <row customHeight="1" ht="11.25">
      <c r="BH109" s="1075" t="s">
        <v>1833</v>
      </c>
    </row>
    <row customHeight="1" ht="11.25">
      <c r="BH110" s="1075" t="s">
        <v>1833</v>
      </c>
    </row>
    <row r="114" customHeight="1" ht="11.25">
      <c r="BH114" s="1074" t="s">
        <v>1834</v>
      </c>
    </row>
    <row customHeight="1" ht="11.25">
      <c r="BH115" s="1075" t="s">
        <v>1210</v>
      </c>
    </row>
    <row customHeight="1" ht="11.25">
      <c r="BH116" s="1075" t="s">
        <v>437</v>
      </c>
    </row>
    <row customHeight="1" ht="11.25">
      <c r="BH117" s="1075" t="s">
        <v>1268</v>
      </c>
    </row>
    <row customHeight="1" ht="11.25">
      <c r="BH118" s="1075"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9535-BF8D-D6D3-75CA-137BF6D06F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54" width="43.140625"/>
    <col min="2" max="2" style="4854" width="43.140625" hidden="1"/>
    <col min="3" max="3" style="4854" width="43.140625"/>
    <col min="4" max="5" style="4854" width="36.421875" customWidth="1"/>
    <col min="6" max="8" style="4855" width="36.421875" customWidth="1"/>
  </cols>
  <sheetData>
    <row customHeight="1" ht="9">
      <c r="A1" s="852" t="s">
        <v>1835</v>
      </c>
      <c r="B1" s="852"/>
      <c r="C1" s="989" t="s">
        <v>1836</v>
      </c>
      <c r="D1" s="987" t="s">
        <v>705</v>
      </c>
      <c r="E1" s="987" t="s">
        <v>751</v>
      </c>
      <c r="F1" s="987" t="s">
        <v>803</v>
      </c>
      <c r="G1" s="987" t="s">
        <v>789</v>
      </c>
      <c r="H1" s="987" t="s">
        <v>1608</v>
      </c>
    </row>
    <row customHeight="1" ht="9">
      <c r="A2" s="990" t="s">
        <v>1837</v>
      </c>
      <c r="B2" s="990"/>
      <c r="C2" s="991" t="str">
        <f>INDEX(TEMPLATE_NUMBER_FORM_LIST,MATCH(TEMPLATE_SPHERE,TEMPLATE_SPHERE_LIST,0))</f>
        <v>16</v>
      </c>
      <c r="D2" s="990" t="s">
        <v>1459</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1839</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1841</v>
      </c>
    </row>
    <row customHeight="1" ht="117">
      <c r="A5" s="852" t="s">
        <v>1842</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1844</v>
      </c>
    </row>
    <row customHeight="1" ht="45">
      <c r="A6" s="852" t="s">
        <v>1845</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1847</v>
      </c>
      <c r="B7" s="852" t="s">
        <v>108</v>
      </c>
      <c r="C7" s="991" t="str">
        <f>IF(TEMPLATE_SPHERE="HEAT",D7,E7)</f>
        <v>Форма 11. Информация о расходах на капитальный и текущий ремонт основных средств</v>
      </c>
      <c r="D7" s="852" t="s">
        <v>1848</v>
      </c>
      <c r="E7" s="852" t="s">
        <v>1849</v>
      </c>
      <c r="F7" s="993"/>
      <c r="G7" s="993"/>
      <c r="H7" s="993"/>
    </row>
    <row customHeight="1" ht="108">
      <c r="A8" s="852" t="s">
        <v>1850</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F1FAD7-2C55-2CE3-AF5B-AA6743B049B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54" width="9.140625"/>
    <col min="3" max="7" style="4898" width="8.00390625" customWidth="1"/>
    <col min="8" max="12" style="4898" width="8.57421875" customWidth="1"/>
    <col min="13" max="14" style="4898" width="27.7109375" customWidth="1"/>
    <col min="15" max="19" style="4898" width="5.140625" customWidth="1"/>
    <col min="20" max="24" style="4898" width="27.7109375" customWidth="1"/>
    <col min="25" max="25" style="4899" width="1.8515625" customWidth="1"/>
    <col min="26" max="26" style="4854" width="27.7109375" customWidth="1"/>
    <col min="27" max="27" style="4900" width="27.7109375" customWidth="1"/>
    <col min="28" max="29" style="4854" width="27.7109375" customWidth="1"/>
    <col min="30" max="30" style="4854" width="3.8515625" customWidth="1"/>
    <col min="31" max="34" style="4854" width="9.140625"/>
  </cols>
  <sheetData>
    <row s="4856"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705</v>
      </c>
      <c r="D2" s="847" t="s">
        <v>751</v>
      </c>
      <c r="E2" s="847" t="s">
        <v>803</v>
      </c>
      <c r="F2" s="847" t="s">
        <v>789</v>
      </c>
      <c r="G2" s="847" t="s">
        <v>1608</v>
      </c>
      <c r="H2" s="849"/>
      <c r="I2" s="849"/>
      <c r="J2" s="849"/>
      <c r="K2" s="849"/>
      <c r="L2" s="849"/>
      <c r="M2" s="849"/>
      <c r="N2" s="849"/>
      <c r="O2" s="847" t="s">
        <v>705</v>
      </c>
      <c r="P2" s="847" t="s">
        <v>751</v>
      </c>
      <c r="Q2" s="847" t="s">
        <v>789</v>
      </c>
      <c r="R2" s="847" t="s">
        <v>803</v>
      </c>
      <c r="S2" s="847" t="s">
        <v>1608</v>
      </c>
      <c r="T2" s="847" t="s">
        <v>705</v>
      </c>
      <c r="U2" s="847" t="s">
        <v>751</v>
      </c>
      <c r="V2" s="847" t="s">
        <v>789</v>
      </c>
      <c r="W2" s="847" t="s">
        <v>803</v>
      </c>
      <c r="X2" s="847" t="s">
        <v>1608</v>
      </c>
      <c r="Y2" s="847"/>
      <c r="Z2" s="847" t="s">
        <v>705</v>
      </c>
      <c r="AA2" s="856" t="s">
        <v>751</v>
      </c>
      <c r="AB2" s="847" t="s">
        <v>789</v>
      </c>
      <c r="AC2" s="847" t="s">
        <v>803</v>
      </c>
      <c r="AD2" s="847" t="s">
        <v>1608</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1547</v>
      </c>
      <c r="D11" s="2431" t="s">
        <v>1543</v>
      </c>
      <c r="E11" s="2431" t="s">
        <v>1641</v>
      </c>
      <c r="F11" s="2431" t="s">
        <v>1914</v>
      </c>
      <c r="G11" s="2431"/>
      <c r="H11" s="904" t="s">
        <v>1915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1644</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1952</v>
      </c>
      <c r="U25" s="852" t="s">
        <v>1952</v>
      </c>
      <c r="V25" s="852" t="s">
        <v>1952</v>
      </c>
      <c r="W25" s="852" t="s">
        <v>1952</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1953</v>
      </c>
      <c r="R26" s="964" t="s">
        <v>615</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1956</v>
      </c>
      <c r="R27" s="964" t="s">
        <v>617</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1963</v>
      </c>
      <c r="P31" s="964" t="s">
        <v>628</v>
      </c>
      <c r="Q31" s="964" t="s">
        <v>1963</v>
      </c>
      <c r="R31" s="964" t="s">
        <v>628</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630</v>
      </c>
      <c r="Q32" s="964" t="s">
        <v>1966</v>
      </c>
      <c r="R32" s="964" t="s">
        <v>630</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638</v>
      </c>
      <c r="Q40" s="964" t="s">
        <v>1989</v>
      </c>
      <c r="R40" s="964" t="s">
        <v>638</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642</v>
      </c>
      <c r="Q43" s="964" t="s">
        <v>2000</v>
      </c>
      <c r="R43" s="964" t="s">
        <v>642</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2032</v>
      </c>
      <c r="U52" s="849" t="s">
        <v>2033</v>
      </c>
      <c r="V52" s="849" t="s">
        <v>2034</v>
      </c>
      <c r="W52" s="849" t="s">
        <v>2035</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2040</v>
      </c>
      <c r="U56" s="849" t="s">
        <v>2041</v>
      </c>
      <c r="V56" s="849" t="s">
        <v>2041</v>
      </c>
      <c r="W56" s="849" t="s">
        <v>2041</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656</v>
      </c>
      <c r="Q57" s="964" t="s">
        <v>656</v>
      </c>
      <c r="R57" s="964" t="s">
        <v>656</v>
      </c>
      <c r="S57" s="964"/>
      <c r="T57" s="849" t="s">
        <v>2043</v>
      </c>
      <c r="U57" s="849" t="s">
        <v>2044</v>
      </c>
      <c r="V57" s="849" t="s">
        <v>2044</v>
      </c>
      <c r="W57" s="849" t="s">
        <v>2044</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1453</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1453</v>
      </c>
      <c r="P95" s="964"/>
      <c r="Q95" s="964"/>
      <c r="R95" s="964"/>
      <c r="S95" s="964"/>
      <c r="T95" s="849" t="s">
        <v>2110</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1459</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1470</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1484</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1496</v>
      </c>
      <c r="P99" s="964"/>
      <c r="Q99" s="964"/>
      <c r="R99" s="964"/>
      <c r="S99" s="964"/>
      <c r="T99" s="849" t="s">
        <v>2119</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2120</v>
      </c>
      <c r="P100" s="964"/>
      <c r="Q100" s="964"/>
      <c r="R100" s="964"/>
      <c r="S100" s="964"/>
      <c r="T100" s="849" t="s">
        <v>2121</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2122</v>
      </c>
      <c r="P101" s="964"/>
      <c r="Q101" s="964"/>
      <c r="R101" s="964"/>
      <c r="S101" s="964"/>
      <c r="T101" s="849" t="s">
        <v>2123</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1650</v>
      </c>
      <c r="B148" s="851"/>
      <c r="C148" s="849" t="s">
        <v>2124</v>
      </c>
      <c r="D148" s="849" t="s">
        <v>1552</v>
      </c>
      <c r="E148" s="849" t="s">
        <v>1652</v>
      </c>
      <c r="F148" s="849" t="s">
        <v>2125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26C1E-D363-6FDA-121D-4434BAE5C7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33" width="10.57421875" hidden="1"/>
    <col min="2" max="2" style="3333" width="11.00390625" hidden="1" customWidth="1"/>
    <col min="3" max="3" style="3333" width="10.57421875" hidden="1"/>
    <col min="4" max="4" style="3333" width="11.8515625" hidden="1" customWidth="1"/>
    <col min="5" max="5" style="3333" width="12.28125" hidden="1" customWidth="1"/>
    <col min="6" max="8" style="3335" width="12.28125" hidden="1" customWidth="1"/>
    <col min="9" max="9" style="4939" width="3.7109375" customWidth="1"/>
    <col min="10" max="11" style="3469" width="3.7109375" customWidth="1"/>
    <col min="12" max="12" style="347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2"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52" customFormat="1" customHeight="1" ht="22.5">
      <c r="A9" s="1398"/>
      <c r="B9" s="1398"/>
      <c r="C9" s="1398"/>
      <c r="D9" s="1398"/>
      <c r="E9" s="1398"/>
      <c r="F9" s="1398"/>
      <c r="G9" s="1398"/>
      <c r="H9" s="1398"/>
      <c r="L9" s="1306"/>
      <c r="M9" s="283" t="s">
        <v>411</v>
      </c>
      <c r="N9" s="292"/>
      <c r="O9" s="2100" t="str">
        <f>IF(TITLE_DATE_CHANGE_PERIOD="",IF(TITLE_DATE_PR="","",TITLE_DATE_PR),TITLE_DATE_CHANGE_PERIOD)</f>
        <v>45658.56951388889</v>
      </c>
      <c r="P9" s="2100"/>
      <c r="Q9" s="2100"/>
      <c r="R9" s="2100"/>
      <c r="S9" s="2100"/>
      <c r="T9" s="2100"/>
      <c r="U9" s="2100"/>
      <c r="V9" s="322"/>
      <c r="W9" s="322"/>
      <c r="X9" s="268"/>
      <c r="Y9" s="368"/>
      <c r="Z9" s="368"/>
      <c r="AA9" s="368"/>
      <c r="AB9" s="368"/>
      <c r="AC9" s="368"/>
    </row>
    <row s="3352"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201 Т</v>
      </c>
      <c r="P10" s="2100"/>
      <c r="Q10" s="2100"/>
      <c r="R10" s="2100"/>
      <c r="S10" s="2100"/>
      <c r="T10" s="2100"/>
      <c r="U10" s="2100"/>
      <c r="V10" s="322"/>
      <c r="W10" s="322"/>
      <c r="X10" s="268"/>
      <c r="Y10" s="368"/>
      <c r="Z10" s="368"/>
      <c r="AA10" s="368"/>
      <c r="AB10" s="368"/>
      <c r="AC10" s="368"/>
    </row>
    <row s="3352"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5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2" customFormat="1" customHeight="1" ht="11.25">
      <c r="A33" s="1393"/>
      <c r="B33" s="1393"/>
      <c r="C33" s="1393"/>
      <c r="D33" s="1393"/>
      <c r="E33" s="1393" t="s">
        <v>162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EE227-0698-CF72-FD25-BC26245A8B5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39" width="12.28125" customWidth="1"/>
    <col min="9" max="9" style="4939" width="3.7109375" customWidth="1"/>
    <col min="10" max="11" style="3469" width="3.7109375" customWidth="1"/>
    <col min="12" max="12" style="347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2"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52" customFormat="1" customHeight="1" ht="22.5">
      <c r="F9" s="1267"/>
      <c r="G9" s="1267"/>
      <c r="H9" s="1267"/>
      <c r="L9" s="1306"/>
      <c r="M9" s="283" t="s">
        <v>411</v>
      </c>
      <c r="N9" s="292"/>
      <c r="O9" s="2100" t="str">
        <f>IF(TITLE_DATE_CHANGE_PERIOD="",IF(TITLE_DATE_PR="","",TITLE_DATE_PR),TITLE_DATE_CHANGE_PERIOD)</f>
        <v>45658.56951388889</v>
      </c>
      <c r="P9" s="2100"/>
      <c r="Q9" s="2100"/>
      <c r="R9" s="2100"/>
      <c r="S9" s="2100"/>
      <c r="T9" s="2100"/>
      <c r="U9" s="2100"/>
      <c r="V9" s="322"/>
      <c r="W9" s="322"/>
      <c r="X9" s="268"/>
      <c r="Y9" s="368"/>
      <c r="Z9" s="368"/>
      <c r="AA9" s="368"/>
      <c r="AB9" s="368"/>
      <c r="AC9" s="368"/>
    </row>
    <row s="3352" customFormat="1" customHeight="1" ht="22.5">
      <c r="F10" s="1267"/>
      <c r="G10" s="1267"/>
      <c r="H10" s="1267"/>
      <c r="L10" s="1269"/>
      <c r="M10" s="283" t="s">
        <v>412</v>
      </c>
      <c r="N10" s="292"/>
      <c r="O10" s="2100" t="str">
        <f>IF(TITLE_NUMBER_PR_CHANGE="",IF(TITLE_NUMBER_PR="","",TITLE_NUMBER_PR),TITLE_NUMBER_PR_CHANGE)</f>
        <v>201 Т</v>
      </c>
      <c r="P10" s="2100"/>
      <c r="Q10" s="2100"/>
      <c r="R10" s="2100"/>
      <c r="S10" s="2100"/>
      <c r="T10" s="2100"/>
      <c r="U10" s="2100"/>
      <c r="V10" s="322"/>
      <c r="W10" s="322"/>
      <c r="X10" s="268"/>
      <c r="Y10" s="368"/>
      <c r="Z10" s="368"/>
      <c r="AA10" s="368"/>
      <c r="AB10" s="368"/>
      <c r="AC10" s="368"/>
    </row>
    <row s="3352"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52"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2"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B86C4-B28B-49FF-46E6-A9FF66B6ED7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39" width="12.28125" customWidth="1"/>
    <col min="9" max="9" style="4939" width="3.7109375" customWidth="1"/>
    <col min="10" max="11" style="3469" width="3.7109375" customWidth="1"/>
    <col min="12" max="12" style="3470"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ООО "Курганская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52"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52" customFormat="1" customHeight="1" ht="22.5">
      <c r="F9" s="1267"/>
      <c r="G9" s="1267"/>
      <c r="H9" s="1267"/>
      <c r="L9" s="1306"/>
      <c r="M9" s="283" t="s">
        <v>411</v>
      </c>
      <c r="N9" s="292"/>
      <c r="O9" s="2100" t="str">
        <f>IF(TITLE_DATE_CHANGE_PERIOD="",IF(TITLE_DATE_PR="","",TITLE_DATE_PR),TITLE_DATE_CHANGE_PERIOD)</f>
        <v>45658.56951388889</v>
      </c>
      <c r="P9" s="2100"/>
      <c r="Q9" s="2100"/>
      <c r="R9" s="2100"/>
      <c r="S9" s="2100"/>
      <c r="T9" s="2100"/>
      <c r="U9" s="2100"/>
      <c r="V9" s="322"/>
      <c r="W9" s="322"/>
      <c r="X9" s="268"/>
      <c r="Y9" s="368"/>
      <c r="Z9" s="368"/>
      <c r="AA9" s="368"/>
      <c r="AB9" s="368"/>
      <c r="AC9" s="368"/>
    </row>
    <row s="3352" customFormat="1" customHeight="1" ht="22.5">
      <c r="F10" s="1267"/>
      <c r="G10" s="1267"/>
      <c r="H10" s="1267"/>
      <c r="L10" s="1269"/>
      <c r="M10" s="283" t="s">
        <v>412</v>
      </c>
      <c r="N10" s="292"/>
      <c r="O10" s="2100" t="str">
        <f>IF(TITLE_NUMBER_PR_CHANGE="",IF(TITLE_NUMBER_PR="","",TITLE_NUMBER_PR),TITLE_NUMBER_PR_CHANGE)</f>
        <v>201 Т</v>
      </c>
      <c r="P10" s="2100"/>
      <c r="Q10" s="2100"/>
      <c r="R10" s="2100"/>
      <c r="S10" s="2100"/>
      <c r="T10" s="2100"/>
      <c r="U10" s="2100"/>
      <c r="V10" s="322"/>
      <c r="W10" s="322"/>
      <c r="X10" s="268"/>
      <c r="Y10" s="368"/>
      <c r="Z10" s="368"/>
      <c r="AA10" s="368"/>
      <c r="AB10" s="368"/>
      <c r="AC10" s="368"/>
    </row>
    <row s="3352"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52"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417</v>
      </c>
      <c r="N15" s="289"/>
      <c r="O15" s="2126" t="s">
        <v>2129</v>
      </c>
      <c r="P15" s="2127"/>
      <c r="Q15" s="2127"/>
      <c r="R15" s="2127"/>
      <c r="S15" s="2127"/>
      <c r="T15" s="2127"/>
      <c r="U15" s="2128"/>
      <c r="V15" s="2129" t="s">
        <v>419</v>
      </c>
      <c r="W15" s="2132" t="s">
        <v>1043</v>
      </c>
      <c r="X15" s="1971"/>
    </row>
    <row customHeight="1" ht="33.75">
      <c r="J16" s="377"/>
      <c r="K16" s="377"/>
      <c r="L16" s="2125"/>
      <c r="M16" s="2062"/>
      <c r="N16" s="1038"/>
      <c r="O16" s="2135" t="s">
        <v>422</v>
      </c>
      <c r="P16" s="2135" t="s">
        <v>423</v>
      </c>
      <c r="Q16" s="2118" t="s">
        <v>424</v>
      </c>
      <c r="R16" s="2120"/>
      <c r="S16" s="2118" t="s">
        <v>440</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12"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401</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12" customFormat="1" customHeight="1" ht="11.25">
      <c r="A33" s="1296"/>
      <c r="B33" s="1296"/>
      <c r="C33" s="1296"/>
      <c r="D33" s="1296"/>
      <c r="E33" s="1296" t="s">
        <v>162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A913B-F808-6569-4718-6E663A4C42E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501" width="9.140625" customWidth="1"/>
    <col min="9" max="9" style="3468" width="3.7109375" customWidth="1"/>
    <col min="10" max="11" style="3469"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52"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52"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52"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52"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904"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35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2147</v>
      </c>
      <c r="N15" s="1232"/>
      <c r="O15" s="2062" t="s">
        <v>2148</v>
      </c>
      <c r="P15" s="2061" t="s">
        <v>2149</v>
      </c>
      <c r="Q15" s="2061" t="s">
        <v>2129</v>
      </c>
      <c r="R15" s="2061"/>
      <c r="S15" s="2061"/>
      <c r="T15" s="2061"/>
      <c r="U15" s="2061"/>
      <c r="V15" s="2062" t="s">
        <v>419</v>
      </c>
      <c r="W15" s="2447" t="s">
        <v>1043</v>
      </c>
      <c r="X15" s="1971"/>
    </row>
    <row customHeight="1" ht="25.5">
      <c r="J16" s="377"/>
      <c r="K16" s="377"/>
      <c r="L16" s="2062"/>
      <c r="M16" s="2062"/>
      <c r="N16" s="1232"/>
      <c r="O16" s="2062"/>
      <c r="P16" s="2061"/>
      <c r="Q16" s="2061" t="s">
        <v>2150</v>
      </c>
      <c r="R16" s="2061"/>
      <c r="S16" s="2153" t="s">
        <v>440</v>
      </c>
      <c r="T16" s="2153"/>
      <c r="U16" s="2153"/>
      <c r="V16" s="2062"/>
      <c r="W16" s="2447"/>
      <c r="X16" s="1971"/>
    </row>
    <row customHeight="1" ht="14.25">
      <c r="J17" s="377"/>
      <c r="K17" s="377"/>
      <c r="L17" s="2062"/>
      <c r="M17" s="2062"/>
      <c r="N17" s="1232"/>
      <c r="O17" s="2062"/>
      <c r="P17" s="2061"/>
      <c r="Q17" s="1232" t="s">
        <v>469</v>
      </c>
      <c r="R17" s="1232" t="s">
        <v>470</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458</v>
      </c>
      <c r="N25" s="363"/>
      <c r="O25" s="317"/>
      <c r="P25" s="317"/>
      <c r="Q25" s="317"/>
      <c r="R25" s="317"/>
      <c r="S25" s="321"/>
      <c r="T25" s="367"/>
      <c r="U25" s="366"/>
      <c r="V25" s="363"/>
      <c r="W25" s="363"/>
      <c r="X25" s="2017"/>
    </row>
    <row s="4412"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412"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41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412" customFormat="1" customHeight="1" ht="14.25">
      <c r="G29" s="365"/>
      <c r="H29" s="378"/>
      <c r="I29" s="375"/>
      <c r="J29" s="376"/>
      <c r="L29" s="297"/>
      <c r="M29" s="422" t="s">
        <v>162</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DC00D-FDD4-639D-A61F-475BACEDCB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D0CE3-D403-C456-14C9-49DE07EC5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BC682-E212-50AA-7EE7-02781BFC0B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3CA2D-A8C7-136A-95DB-6648B027D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36C2B-A76F-F58B-A7EC-13764EC8AA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20D7D-6BA9-DC74-0192-A5011C1F42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55982-2EDF-505C-E75A-80A6E9ED08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8E1F-B206-BE4D-07A2-37FEB7AE3A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7108B-5E35-9061-66A3-F71B457D2C3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1650</v>
      </c>
      <c r="C4" s="759"/>
      <c r="D4" s="770"/>
      <c r="E4" s="842"/>
    </row>
    <row customHeight="1" ht="11.25">
      <c r="A5" s="787"/>
      <c r="B5" s="772" t="s">
        <v>1644</v>
      </c>
      <c r="C5" s="762" t="s">
        <v>1893</v>
      </c>
      <c r="D5" s="886" t="s">
        <v>2158</v>
      </c>
      <c r="E5" s="842"/>
    </row>
    <row s="4412" customFormat="1" customHeight="1" ht="11.25">
      <c r="A6" s="773"/>
      <c r="B6" s="772" t="s">
        <v>1654</v>
      </c>
      <c r="C6" s="759"/>
      <c r="D6" s="770"/>
      <c r="E6" s="842"/>
    </row>
    <row customHeight="1" ht="11.25">
      <c r="A7" s="761"/>
      <c r="B7" s="772" t="s">
        <v>1661</v>
      </c>
      <c r="C7" s="759"/>
      <c r="D7" s="770"/>
      <c r="E7" s="842"/>
    </row>
    <row customHeight="1" ht="11.25">
      <c r="A8" s="762"/>
      <c r="B8" s="772" t="s">
        <v>1657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49F72-B7DC-4DC6-F405-F547052FC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A667C-B3D3-8828-999E-39AAD494CD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ABA8C-134A-C294-0681-A171EC4F6DD8}" mc:Ignorable="x14ac xr xr2 xr3">
  <sheetPr>
    <tabColor rgb="FFFFCC99"/>
  </sheetPr>
  <dimension ref="A1:I351"/>
  <sheetViews>
    <sheetView topLeftCell="A1" showGridLines="0" workbookViewId="0">
      <selection activeCell="A1" sqref="A1"/>
    </sheetView>
  </sheetViews>
  <sheetFormatPr defaultColWidth="9.140625" customHeight="1" defaultRowHeight="11.25"/>
  <cols>
    <col min="1" max="2" style="5003" width="9.140625"/>
    <col min="3" max="3" style="5003" width="20.7109375" customWidth="1"/>
    <col min="4" max="4" style="5003" width="25.140625" customWidth="1"/>
    <col min="5" max="9" style="5003"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5004" t="s">
        <v>2168</v>
      </c>
      <c r="B2" s="5004" t="s">
        <v>14</v>
      </c>
      <c r="C2" s="5004" t="s">
        <v>2169</v>
      </c>
      <c r="D2" s="5004" t="s">
        <v>2170</v>
      </c>
      <c r="E2" s="5004" t="s">
        <v>2171</v>
      </c>
      <c r="F2" s="5004" t="s">
        <v>49</v>
      </c>
      <c r="G2" s="5004" t="s">
        <v>2172</v>
      </c>
      <c r="H2" s="5004" t="s">
        <v>24</v>
      </c>
      <c r="I2" s="5004" t="s">
        <v>705</v>
      </c>
    </row>
    <row customHeight="1" ht="11.25">
      <c r="A3" s="5004" t="s">
        <v>2168</v>
      </c>
      <c r="B3" s="5004" t="s">
        <v>14</v>
      </c>
      <c r="C3" s="5004" t="s">
        <v>2173</v>
      </c>
      <c r="D3" s="5004" t="s">
        <v>2174</v>
      </c>
      <c r="E3" s="5004" t="s">
        <v>2175</v>
      </c>
      <c r="F3" s="5004" t="s">
        <v>2176</v>
      </c>
      <c r="G3" s="5004" t="s">
        <v>2177</v>
      </c>
      <c r="H3" s="5004" t="s">
        <v>24</v>
      </c>
      <c r="I3" s="5004" t="s">
        <v>705</v>
      </c>
    </row>
    <row customHeight="1" ht="11.25">
      <c r="A4" s="5004" t="s">
        <v>2168</v>
      </c>
      <c r="B4" s="5004" t="s">
        <v>14</v>
      </c>
      <c r="C4" s="5004" t="s">
        <v>2178</v>
      </c>
      <c r="D4" s="5004" t="s">
        <v>2179</v>
      </c>
      <c r="E4" s="5004" t="s">
        <v>2180</v>
      </c>
      <c r="F4" s="5004" t="s">
        <v>2181</v>
      </c>
      <c r="G4" s="5004" t="s">
        <v>24</v>
      </c>
      <c r="H4" s="5004" t="s">
        <v>24</v>
      </c>
      <c r="I4" s="5004" t="s">
        <v>705</v>
      </c>
    </row>
    <row customHeight="1" ht="11.25">
      <c r="A5" s="5004" t="s">
        <v>2168</v>
      </c>
      <c r="B5" s="5004" t="s">
        <v>14</v>
      </c>
      <c r="C5" s="5004" t="s">
        <v>2182</v>
      </c>
      <c r="D5" s="5004" t="s">
        <v>2183</v>
      </c>
      <c r="E5" s="5004" t="s">
        <v>2184</v>
      </c>
      <c r="F5" s="5004" t="s">
        <v>49</v>
      </c>
      <c r="G5" s="5004" t="s">
        <v>24</v>
      </c>
      <c r="H5" s="5004" t="s">
        <v>24</v>
      </c>
      <c r="I5" s="5004" t="s">
        <v>705</v>
      </c>
    </row>
    <row customHeight="1" ht="11.25">
      <c r="A6" s="5004" t="s">
        <v>2168</v>
      </c>
      <c r="B6" s="5004" t="s">
        <v>14</v>
      </c>
      <c r="C6" s="5004" t="s">
        <v>2185</v>
      </c>
      <c r="D6" s="5004" t="s">
        <v>2186</v>
      </c>
      <c r="E6" s="5004" t="s">
        <v>2187</v>
      </c>
      <c r="F6" s="5004" t="s">
        <v>49</v>
      </c>
      <c r="G6" s="5004" t="s">
        <v>2188</v>
      </c>
      <c r="H6" s="5004" t="s">
        <v>24</v>
      </c>
      <c r="I6" s="5004" t="s">
        <v>705</v>
      </c>
    </row>
    <row customHeight="1" ht="11.25">
      <c r="A7" s="5004" t="s">
        <v>2168</v>
      </c>
      <c r="B7" s="5004" t="s">
        <v>14</v>
      </c>
      <c r="C7" s="5004" t="s">
        <v>2189</v>
      </c>
      <c r="D7" s="5004" t="s">
        <v>2190</v>
      </c>
      <c r="E7" s="5004" t="s">
        <v>2191</v>
      </c>
      <c r="F7" s="5004" t="s">
        <v>2192</v>
      </c>
      <c r="G7" s="5004" t="s">
        <v>24</v>
      </c>
      <c r="H7" s="5004" t="s">
        <v>24</v>
      </c>
      <c r="I7" s="5004" t="s">
        <v>705</v>
      </c>
    </row>
    <row customHeight="1" ht="11.25">
      <c r="A8" s="5004" t="s">
        <v>2168</v>
      </c>
      <c r="B8" s="5004" t="s">
        <v>14</v>
      </c>
      <c r="C8" s="5004" t="s">
        <v>2193</v>
      </c>
      <c r="D8" s="5004" t="s">
        <v>2194</v>
      </c>
      <c r="E8" s="5004" t="s">
        <v>2195</v>
      </c>
      <c r="F8" s="5004" t="s">
        <v>2196</v>
      </c>
      <c r="G8" s="5004" t="s">
        <v>24</v>
      </c>
      <c r="H8" s="5004" t="s">
        <v>24</v>
      </c>
      <c r="I8" s="5004" t="s">
        <v>705</v>
      </c>
    </row>
    <row customHeight="1" ht="11.25">
      <c r="A9" s="5004" t="s">
        <v>2168</v>
      </c>
      <c r="B9" s="5004" t="s">
        <v>14</v>
      </c>
      <c r="C9" s="5004" t="s">
        <v>2197</v>
      </c>
      <c r="D9" s="5004" t="s">
        <v>2198</v>
      </c>
      <c r="E9" s="5004" t="s">
        <v>2199</v>
      </c>
      <c r="F9" s="5004" t="s">
        <v>49</v>
      </c>
      <c r="G9" s="5004" t="s">
        <v>24</v>
      </c>
      <c r="H9" s="5004" t="s">
        <v>24</v>
      </c>
      <c r="I9" s="5004" t="s">
        <v>705</v>
      </c>
    </row>
    <row customHeight="1" ht="11.25">
      <c r="A10" s="5004" t="s">
        <v>2168</v>
      </c>
      <c r="B10" s="5004" t="s">
        <v>14</v>
      </c>
      <c r="C10" s="5004" t="s">
        <v>2200</v>
      </c>
      <c r="D10" s="5004" t="s">
        <v>2201</v>
      </c>
      <c r="E10" s="5004" t="s">
        <v>2202</v>
      </c>
      <c r="F10" s="5004" t="s">
        <v>2203</v>
      </c>
      <c r="G10" s="5004" t="s">
        <v>2204</v>
      </c>
      <c r="H10" s="5004" t="s">
        <v>24</v>
      </c>
      <c r="I10" s="5004" t="s">
        <v>705</v>
      </c>
    </row>
    <row customHeight="1" ht="11.25">
      <c r="A11" s="5004" t="s">
        <v>2168</v>
      </c>
      <c r="B11" s="5004" t="s">
        <v>14</v>
      </c>
      <c r="C11" s="5004" t="s">
        <v>2205</v>
      </c>
      <c r="D11" s="5004" t="s">
        <v>2206</v>
      </c>
      <c r="E11" s="5004" t="s">
        <v>2207</v>
      </c>
      <c r="F11" s="5004" t="s">
        <v>2208</v>
      </c>
      <c r="G11" s="5004" t="s">
        <v>2209</v>
      </c>
      <c r="H11" s="5004" t="s">
        <v>24</v>
      </c>
      <c r="I11" s="5004" t="s">
        <v>705</v>
      </c>
    </row>
    <row customHeight="1" ht="11.25">
      <c r="A12" s="5004" t="s">
        <v>2168</v>
      </c>
      <c r="B12" s="5004" t="s">
        <v>14</v>
      </c>
      <c r="C12" s="5004" t="s">
        <v>2210</v>
      </c>
      <c r="D12" s="5004" t="s">
        <v>2211</v>
      </c>
      <c r="E12" s="5004" t="s">
        <v>2212</v>
      </c>
      <c r="F12" s="5004" t="s">
        <v>2203</v>
      </c>
      <c r="G12" s="5004" t="s">
        <v>24</v>
      </c>
      <c r="H12" s="5004" t="s">
        <v>24</v>
      </c>
      <c r="I12" s="5004" t="s">
        <v>705</v>
      </c>
    </row>
    <row customHeight="1" ht="11.25">
      <c r="A13" s="5004" t="s">
        <v>2168</v>
      </c>
      <c r="B13" s="5004" t="s">
        <v>14</v>
      </c>
      <c r="C13" s="5004" t="s">
        <v>2213</v>
      </c>
      <c r="D13" s="5004" t="s">
        <v>2214</v>
      </c>
      <c r="E13" s="5004" t="s">
        <v>2215</v>
      </c>
      <c r="F13" s="5004" t="s">
        <v>49</v>
      </c>
      <c r="G13" s="5004" t="s">
        <v>2216</v>
      </c>
      <c r="H13" s="5004" t="s">
        <v>24</v>
      </c>
      <c r="I13" s="5004" t="s">
        <v>705</v>
      </c>
    </row>
    <row customHeight="1" ht="11.25">
      <c r="A14" s="5004" t="s">
        <v>2168</v>
      </c>
      <c r="B14" s="5004" t="s">
        <v>14</v>
      </c>
      <c r="C14" s="5004" t="s">
        <v>2217</v>
      </c>
      <c r="D14" s="5004" t="s">
        <v>2218</v>
      </c>
      <c r="E14" s="5004" t="s">
        <v>2219</v>
      </c>
      <c r="F14" s="5004" t="s">
        <v>2196</v>
      </c>
      <c r="G14" s="5004" t="s">
        <v>24</v>
      </c>
      <c r="H14" s="5004" t="s">
        <v>24</v>
      </c>
      <c r="I14" s="5004" t="s">
        <v>705</v>
      </c>
    </row>
    <row customHeight="1" ht="11.25">
      <c r="A15" s="5004" t="s">
        <v>2168</v>
      </c>
      <c r="B15" s="5004" t="s">
        <v>14</v>
      </c>
      <c r="C15" s="5004" t="s">
        <v>2220</v>
      </c>
      <c r="D15" s="5004" t="s">
        <v>2221</v>
      </c>
      <c r="E15" s="5004" t="s">
        <v>2222</v>
      </c>
      <c r="F15" s="5004" t="s">
        <v>2196</v>
      </c>
      <c r="G15" s="5004" t="s">
        <v>24</v>
      </c>
      <c r="H15" s="5004" t="s">
        <v>24</v>
      </c>
      <c r="I15" s="5004" t="s">
        <v>705</v>
      </c>
    </row>
    <row customHeight="1" ht="11.25">
      <c r="A16" s="5004" t="s">
        <v>2168</v>
      </c>
      <c r="B16" s="5004" t="s">
        <v>14</v>
      </c>
      <c r="C16" s="5004" t="s">
        <v>2223</v>
      </c>
      <c r="D16" s="5004" t="s">
        <v>2224</v>
      </c>
      <c r="E16" s="5004" t="s">
        <v>2225</v>
      </c>
      <c r="F16" s="5004" t="s">
        <v>49</v>
      </c>
      <c r="G16" s="5004" t="s">
        <v>24</v>
      </c>
      <c r="H16" s="5004" t="s">
        <v>24</v>
      </c>
      <c r="I16" s="5004" t="s">
        <v>705</v>
      </c>
    </row>
    <row customHeight="1" ht="11.25">
      <c r="A17" s="5004" t="s">
        <v>2168</v>
      </c>
      <c r="B17" s="5004" t="s">
        <v>14</v>
      </c>
      <c r="C17" s="5004" t="s">
        <v>24</v>
      </c>
      <c r="D17" s="5004" t="s">
        <v>2226</v>
      </c>
      <c r="E17" s="5004" t="s">
        <v>2227</v>
      </c>
      <c r="F17" s="5004" t="s">
        <v>49</v>
      </c>
      <c r="G17" s="5004" t="s">
        <v>24</v>
      </c>
      <c r="H17" s="5004" t="s">
        <v>24</v>
      </c>
      <c r="I17" s="5004" t="s">
        <v>705</v>
      </c>
    </row>
    <row customHeight="1" ht="11.25">
      <c r="A18" s="5004" t="s">
        <v>2168</v>
      </c>
      <c r="B18" s="5004" t="s">
        <v>14</v>
      </c>
      <c r="C18" s="5004" t="s">
        <v>2228</v>
      </c>
      <c r="D18" s="5004" t="s">
        <v>2229</v>
      </c>
      <c r="E18" s="5004" t="s">
        <v>2230</v>
      </c>
      <c r="F18" s="5004" t="s">
        <v>2231</v>
      </c>
      <c r="G18" s="5004" t="s">
        <v>2232</v>
      </c>
      <c r="H18" s="5004" t="s">
        <v>24</v>
      </c>
      <c r="I18" s="5004" t="s">
        <v>705</v>
      </c>
    </row>
    <row customHeight="1" ht="11.25">
      <c r="A19" s="5004" t="s">
        <v>2168</v>
      </c>
      <c r="B19" s="5004" t="s">
        <v>14</v>
      </c>
      <c r="C19" s="5004" t="s">
        <v>2233</v>
      </c>
      <c r="D19" s="5004" t="s">
        <v>2234</v>
      </c>
      <c r="E19" s="5004" t="s">
        <v>2235</v>
      </c>
      <c r="F19" s="5004" t="s">
        <v>2196</v>
      </c>
      <c r="G19" s="5004" t="s">
        <v>24</v>
      </c>
      <c r="H19" s="5004" t="s">
        <v>24</v>
      </c>
      <c r="I19" s="5004" t="s">
        <v>705</v>
      </c>
    </row>
    <row customHeight="1" ht="11.25">
      <c r="A20" s="5004" t="s">
        <v>2168</v>
      </c>
      <c r="B20" s="5004" t="s">
        <v>14</v>
      </c>
      <c r="C20" s="5004" t="s">
        <v>2236</v>
      </c>
      <c r="D20" s="5004" t="s">
        <v>2237</v>
      </c>
      <c r="E20" s="5004" t="s">
        <v>2238</v>
      </c>
      <c r="F20" s="5004" t="s">
        <v>558</v>
      </c>
      <c r="G20" s="5004" t="s">
        <v>2239</v>
      </c>
      <c r="H20" s="5004" t="s">
        <v>24</v>
      </c>
      <c r="I20" s="5004" t="s">
        <v>705</v>
      </c>
    </row>
    <row customHeight="1" ht="11.25">
      <c r="A21" s="5004" t="s">
        <v>2168</v>
      </c>
      <c r="B21" s="5004" t="s">
        <v>14</v>
      </c>
      <c r="C21" s="5004" t="s">
        <v>2240</v>
      </c>
      <c r="D21" s="5004" t="s">
        <v>2241</v>
      </c>
      <c r="E21" s="5004" t="s">
        <v>2242</v>
      </c>
      <c r="F21" s="5004" t="s">
        <v>558</v>
      </c>
      <c r="G21" s="5004" t="s">
        <v>2243</v>
      </c>
      <c r="H21" s="5004" t="s">
        <v>24</v>
      </c>
      <c r="I21" s="5004" t="s">
        <v>705</v>
      </c>
    </row>
    <row customHeight="1" ht="11.25">
      <c r="A22" s="5004" t="s">
        <v>2168</v>
      </c>
      <c r="B22" s="5004" t="s">
        <v>14</v>
      </c>
      <c r="C22" s="5004" t="s">
        <v>2244</v>
      </c>
      <c r="D22" s="5004" t="s">
        <v>2245</v>
      </c>
      <c r="E22" s="5004" t="s">
        <v>2246</v>
      </c>
      <c r="F22" s="5004" t="s">
        <v>558</v>
      </c>
      <c r="G22" s="5004" t="s">
        <v>24</v>
      </c>
      <c r="H22" s="5004" t="s">
        <v>24</v>
      </c>
      <c r="I22" s="5004" t="s">
        <v>705</v>
      </c>
    </row>
    <row customHeight="1" ht="11.25">
      <c r="A23" s="5004" t="s">
        <v>2168</v>
      </c>
      <c r="B23" s="5004" t="s">
        <v>14</v>
      </c>
      <c r="C23" s="5004" t="s">
        <v>2247</v>
      </c>
      <c r="D23" s="5004" t="s">
        <v>2248</v>
      </c>
      <c r="E23" s="5004" t="s">
        <v>2249</v>
      </c>
      <c r="F23" s="5004" t="s">
        <v>558</v>
      </c>
      <c r="G23" s="5004" t="s">
        <v>24</v>
      </c>
      <c r="H23" s="5004" t="s">
        <v>24</v>
      </c>
      <c r="I23" s="5004" t="s">
        <v>705</v>
      </c>
    </row>
    <row customHeight="1" ht="11.25">
      <c r="A24" s="5004" t="s">
        <v>2168</v>
      </c>
      <c r="B24" s="5004" t="s">
        <v>14</v>
      </c>
      <c r="C24" s="5004" t="s">
        <v>2250</v>
      </c>
      <c r="D24" s="5004" t="s">
        <v>2251</v>
      </c>
      <c r="E24" s="5004" t="s">
        <v>2252</v>
      </c>
      <c r="F24" s="5004" t="s">
        <v>558</v>
      </c>
      <c r="G24" s="5004" t="s">
        <v>24</v>
      </c>
      <c r="H24" s="5004" t="s">
        <v>24</v>
      </c>
      <c r="I24" s="5004" t="s">
        <v>705</v>
      </c>
    </row>
    <row customHeight="1" ht="11.25">
      <c r="A25" s="5004" t="s">
        <v>2168</v>
      </c>
      <c r="B25" s="5004" t="s">
        <v>14</v>
      </c>
      <c r="C25" s="5004" t="s">
        <v>2253</v>
      </c>
      <c r="D25" s="5004" t="s">
        <v>2254</v>
      </c>
      <c r="E25" s="5004" t="s">
        <v>2255</v>
      </c>
      <c r="F25" s="5004" t="s">
        <v>558</v>
      </c>
      <c r="G25" s="5004" t="s">
        <v>2256</v>
      </c>
      <c r="H25" s="5004" t="s">
        <v>24</v>
      </c>
      <c r="I25" s="5004" t="s">
        <v>705</v>
      </c>
    </row>
    <row customHeight="1" ht="11.25">
      <c r="A26" s="5004" t="s">
        <v>2168</v>
      </c>
      <c r="B26" s="5004" t="s">
        <v>14</v>
      </c>
      <c r="C26" s="5004" t="s">
        <v>2257</v>
      </c>
      <c r="D26" s="5004" t="s">
        <v>2258</v>
      </c>
      <c r="E26" s="5004" t="s">
        <v>2259</v>
      </c>
      <c r="F26" s="5004" t="s">
        <v>2260</v>
      </c>
      <c r="G26" s="5004" t="s">
        <v>2261</v>
      </c>
      <c r="H26" s="5004" t="s">
        <v>24</v>
      </c>
      <c r="I26" s="5004" t="s">
        <v>705</v>
      </c>
    </row>
    <row customHeight="1" ht="11.25">
      <c r="A27" s="5004" t="s">
        <v>2168</v>
      </c>
      <c r="B27" s="5004" t="s">
        <v>14</v>
      </c>
      <c r="C27" s="5004" t="s">
        <v>2262</v>
      </c>
      <c r="D27" s="5004" t="s">
        <v>2263</v>
      </c>
      <c r="E27" s="5004" t="s">
        <v>2264</v>
      </c>
      <c r="F27" s="5004" t="s">
        <v>2265</v>
      </c>
      <c r="G27" s="5004" t="s">
        <v>2266</v>
      </c>
      <c r="H27" s="5004" t="s">
        <v>24</v>
      </c>
      <c r="I27" s="5004" t="s">
        <v>705</v>
      </c>
    </row>
    <row customHeight="1" ht="11.25">
      <c r="A28" s="5004" t="s">
        <v>2168</v>
      </c>
      <c r="B28" s="5004" t="s">
        <v>14</v>
      </c>
      <c r="C28" s="5004" t="s">
        <v>2267</v>
      </c>
      <c r="D28" s="5004" t="s">
        <v>2268</v>
      </c>
      <c r="E28" s="5004" t="s">
        <v>2264</v>
      </c>
      <c r="F28" s="5004" t="s">
        <v>2269</v>
      </c>
      <c r="G28" s="5004" t="s">
        <v>2266</v>
      </c>
      <c r="H28" s="5004" t="s">
        <v>24</v>
      </c>
      <c r="I28" s="5004" t="s">
        <v>705</v>
      </c>
    </row>
    <row customHeight="1" ht="11.25">
      <c r="A29" s="5004" t="s">
        <v>2168</v>
      </c>
      <c r="B29" s="5004" t="s">
        <v>14</v>
      </c>
      <c r="C29" s="5004" t="s">
        <v>2270</v>
      </c>
      <c r="D29" s="5004" t="s">
        <v>2271</v>
      </c>
      <c r="E29" s="5004" t="s">
        <v>2264</v>
      </c>
      <c r="F29" s="5004" t="s">
        <v>2272</v>
      </c>
      <c r="G29" s="5004" t="s">
        <v>2266</v>
      </c>
      <c r="H29" s="5004" t="s">
        <v>24</v>
      </c>
      <c r="I29" s="5004" t="s">
        <v>705</v>
      </c>
    </row>
    <row customHeight="1" ht="11.25">
      <c r="A30" s="5004" t="s">
        <v>2168</v>
      </c>
      <c r="B30" s="5004" t="s">
        <v>14</v>
      </c>
      <c r="C30" s="5004" t="s">
        <v>2273</v>
      </c>
      <c r="D30" s="5004" t="s">
        <v>2274</v>
      </c>
      <c r="E30" s="5004" t="s">
        <v>2275</v>
      </c>
      <c r="F30" s="5004" t="s">
        <v>2276</v>
      </c>
      <c r="G30" s="5004" t="s">
        <v>24</v>
      </c>
      <c r="H30" s="5004" t="s">
        <v>24</v>
      </c>
      <c r="I30" s="5004" t="s">
        <v>705</v>
      </c>
    </row>
    <row customHeight="1" ht="11.25">
      <c r="A31" s="5004" t="s">
        <v>2168</v>
      </c>
      <c r="B31" s="5004" t="s">
        <v>14</v>
      </c>
      <c r="C31" s="5004" t="s">
        <v>2277</v>
      </c>
      <c r="D31" s="5004" t="s">
        <v>2278</v>
      </c>
      <c r="E31" s="5004" t="s">
        <v>2279</v>
      </c>
      <c r="F31" s="5004" t="s">
        <v>2280</v>
      </c>
      <c r="G31" s="5004" t="s">
        <v>2281</v>
      </c>
      <c r="H31" s="5004" t="s">
        <v>24</v>
      </c>
      <c r="I31" s="5004" t="s">
        <v>705</v>
      </c>
    </row>
    <row customHeight="1" ht="11.25">
      <c r="A32" s="5004" t="s">
        <v>2168</v>
      </c>
      <c r="B32" s="5004" t="s">
        <v>14</v>
      </c>
      <c r="C32" s="5004" t="s">
        <v>2282</v>
      </c>
      <c r="D32" s="5004" t="s">
        <v>2283</v>
      </c>
      <c r="E32" s="5004" t="s">
        <v>2284</v>
      </c>
      <c r="F32" s="5004" t="s">
        <v>2285</v>
      </c>
      <c r="G32" s="5004" t="s">
        <v>2286</v>
      </c>
      <c r="H32" s="5004" t="s">
        <v>24</v>
      </c>
      <c r="I32" s="5004" t="s">
        <v>705</v>
      </c>
    </row>
    <row customHeight="1" ht="11.25">
      <c r="A33" s="5004" t="s">
        <v>2168</v>
      </c>
      <c r="B33" s="5004" t="s">
        <v>14</v>
      </c>
      <c r="C33" s="5004" t="s">
        <v>2287</v>
      </c>
      <c r="D33" s="5004" t="s">
        <v>2288</v>
      </c>
      <c r="E33" s="5004" t="s">
        <v>2289</v>
      </c>
      <c r="F33" s="5004" t="s">
        <v>2290</v>
      </c>
      <c r="G33" s="5004" t="s">
        <v>2291</v>
      </c>
      <c r="H33" s="5004" t="s">
        <v>24</v>
      </c>
      <c r="I33" s="5004" t="s">
        <v>705</v>
      </c>
    </row>
    <row customHeight="1" ht="11.25">
      <c r="A34" s="5004" t="s">
        <v>2168</v>
      </c>
      <c r="B34" s="5004" t="s">
        <v>14</v>
      </c>
      <c r="C34" s="5004" t="s">
        <v>2292</v>
      </c>
      <c r="D34" s="5004" t="s">
        <v>2293</v>
      </c>
      <c r="E34" s="5004" t="s">
        <v>2294</v>
      </c>
      <c r="F34" s="5004" t="s">
        <v>2295</v>
      </c>
      <c r="G34" s="5004" t="s">
        <v>2296</v>
      </c>
      <c r="H34" s="5004" t="s">
        <v>24</v>
      </c>
      <c r="I34" s="5004" t="s">
        <v>705</v>
      </c>
    </row>
    <row customHeight="1" ht="11.25">
      <c r="A35" s="5004" t="s">
        <v>2168</v>
      </c>
      <c r="B35" s="5004" t="s">
        <v>14</v>
      </c>
      <c r="C35" s="5004" t="s">
        <v>2297</v>
      </c>
      <c r="D35" s="5004" t="s">
        <v>2298</v>
      </c>
      <c r="E35" s="5004" t="s">
        <v>2299</v>
      </c>
      <c r="F35" s="5004" t="s">
        <v>2280</v>
      </c>
      <c r="G35" s="5004" t="s">
        <v>2300</v>
      </c>
      <c r="H35" s="5004" t="s">
        <v>24</v>
      </c>
      <c r="I35" s="5004" t="s">
        <v>705</v>
      </c>
    </row>
    <row customHeight="1" ht="11.25">
      <c r="A36" s="5004" t="s">
        <v>2168</v>
      </c>
      <c r="B36" s="5004" t="s">
        <v>14</v>
      </c>
      <c r="C36" s="5004" t="s">
        <v>2301</v>
      </c>
      <c r="D36" s="5004" t="s">
        <v>2302</v>
      </c>
      <c r="E36" s="5004" t="s">
        <v>2303</v>
      </c>
      <c r="F36" s="5004" t="s">
        <v>2304</v>
      </c>
      <c r="G36" s="5004" t="s">
        <v>2305</v>
      </c>
      <c r="H36" s="5004" t="s">
        <v>24</v>
      </c>
      <c r="I36" s="5004" t="s">
        <v>705</v>
      </c>
    </row>
    <row customHeight="1" ht="11.25">
      <c r="A37" s="5004" t="s">
        <v>2168</v>
      </c>
      <c r="B37" s="5004" t="s">
        <v>14</v>
      </c>
      <c r="C37" s="5004" t="s">
        <v>2306</v>
      </c>
      <c r="D37" s="5004" t="s">
        <v>2307</v>
      </c>
      <c r="E37" s="5004" t="s">
        <v>2308</v>
      </c>
      <c r="F37" s="5004" t="s">
        <v>2196</v>
      </c>
      <c r="G37" s="5004" t="s">
        <v>24</v>
      </c>
      <c r="H37" s="5004" t="s">
        <v>24</v>
      </c>
      <c r="I37" s="5004" t="s">
        <v>705</v>
      </c>
    </row>
    <row customHeight="1" ht="11.25">
      <c r="A38" s="5004" t="s">
        <v>2168</v>
      </c>
      <c r="B38" s="5004" t="s">
        <v>14</v>
      </c>
      <c r="C38" s="5004" t="s">
        <v>2309</v>
      </c>
      <c r="D38" s="5004" t="s">
        <v>2310</v>
      </c>
      <c r="E38" s="5004" t="s">
        <v>2311</v>
      </c>
      <c r="F38" s="5004" t="s">
        <v>2196</v>
      </c>
      <c r="G38" s="5004" t="s">
        <v>2312</v>
      </c>
      <c r="H38" s="5004" t="s">
        <v>24</v>
      </c>
      <c r="I38" s="5004" t="s">
        <v>705</v>
      </c>
    </row>
    <row customHeight="1" ht="11.25">
      <c r="A39" s="5004" t="s">
        <v>2168</v>
      </c>
      <c r="B39" s="5004" t="s">
        <v>14</v>
      </c>
      <c r="C39" s="5004" t="s">
        <v>2313</v>
      </c>
      <c r="D39" s="5004" t="s">
        <v>2314</v>
      </c>
      <c r="E39" s="5004" t="s">
        <v>2315</v>
      </c>
      <c r="F39" s="5004" t="s">
        <v>2203</v>
      </c>
      <c r="G39" s="5004" t="s">
        <v>2316</v>
      </c>
      <c r="H39" s="5004" t="s">
        <v>24</v>
      </c>
      <c r="I39" s="5004" t="s">
        <v>705</v>
      </c>
    </row>
    <row customHeight="1" ht="11.25">
      <c r="A40" s="5004" t="s">
        <v>2168</v>
      </c>
      <c r="B40" s="5004" t="s">
        <v>14</v>
      </c>
      <c r="C40" s="5004" t="s">
        <v>2317</v>
      </c>
      <c r="D40" s="5004" t="s">
        <v>2318</v>
      </c>
      <c r="E40" s="5004" t="s">
        <v>2319</v>
      </c>
      <c r="F40" s="5004" t="s">
        <v>2304</v>
      </c>
      <c r="G40" s="5004" t="s">
        <v>2320</v>
      </c>
      <c r="H40" s="5004" t="s">
        <v>24</v>
      </c>
      <c r="I40" s="5004" t="s">
        <v>705</v>
      </c>
    </row>
    <row customHeight="1" ht="11.25">
      <c r="A41" s="5004" t="s">
        <v>2168</v>
      </c>
      <c r="B41" s="5004" t="s">
        <v>14</v>
      </c>
      <c r="C41" s="5004" t="s">
        <v>2321</v>
      </c>
      <c r="D41" s="5004" t="s">
        <v>2322</v>
      </c>
      <c r="E41" s="5004" t="s">
        <v>2323</v>
      </c>
      <c r="F41" s="5004" t="s">
        <v>2285</v>
      </c>
      <c r="G41" s="5004" t="s">
        <v>24</v>
      </c>
      <c r="H41" s="5004" t="s">
        <v>2324</v>
      </c>
      <c r="I41" s="5004" t="s">
        <v>705</v>
      </c>
    </row>
    <row customHeight="1" ht="11.25">
      <c r="A42" s="5004" t="s">
        <v>2168</v>
      </c>
      <c r="B42" s="5004" t="s">
        <v>14</v>
      </c>
      <c r="C42" s="5004" t="s">
        <v>2325</v>
      </c>
      <c r="D42" s="5004" t="s">
        <v>2326</v>
      </c>
      <c r="E42" s="5004" t="s">
        <v>2327</v>
      </c>
      <c r="F42" s="5004" t="s">
        <v>2328</v>
      </c>
      <c r="G42" s="5004" t="s">
        <v>2329</v>
      </c>
      <c r="H42" s="5004" t="s">
        <v>24</v>
      </c>
      <c r="I42" s="5004" t="s">
        <v>705</v>
      </c>
    </row>
    <row customHeight="1" ht="11.25">
      <c r="A43" s="5004" t="s">
        <v>2168</v>
      </c>
      <c r="B43" s="5004" t="s">
        <v>14</v>
      </c>
      <c r="C43" s="5004" t="s">
        <v>2330</v>
      </c>
      <c r="D43" s="5004" t="s">
        <v>2331</v>
      </c>
      <c r="E43" s="5004" t="s">
        <v>2332</v>
      </c>
      <c r="F43" s="5004" t="s">
        <v>2290</v>
      </c>
      <c r="G43" s="5004" t="s">
        <v>2333</v>
      </c>
      <c r="H43" s="5004" t="s">
        <v>24</v>
      </c>
      <c r="I43" s="5004" t="s">
        <v>705</v>
      </c>
    </row>
    <row customHeight="1" ht="11.25">
      <c r="A44" s="5004" t="s">
        <v>2168</v>
      </c>
      <c r="B44" s="5004" t="s">
        <v>14</v>
      </c>
      <c r="C44" s="5004" t="s">
        <v>2334</v>
      </c>
      <c r="D44" s="5004" t="s">
        <v>2335</v>
      </c>
      <c r="E44" s="5004" t="s">
        <v>2336</v>
      </c>
      <c r="F44" s="5004" t="s">
        <v>49</v>
      </c>
      <c r="G44" s="5004" t="s">
        <v>2337</v>
      </c>
      <c r="H44" s="5004" t="s">
        <v>24</v>
      </c>
      <c r="I44" s="5004" t="s">
        <v>705</v>
      </c>
    </row>
    <row customHeight="1" ht="11.25">
      <c r="A45" s="5004" t="s">
        <v>2168</v>
      </c>
      <c r="B45" s="5004" t="s">
        <v>14</v>
      </c>
      <c r="C45" s="5004" t="s">
        <v>2338</v>
      </c>
      <c r="D45" s="5004" t="s">
        <v>2339</v>
      </c>
      <c r="E45" s="5004" t="s">
        <v>2340</v>
      </c>
      <c r="F45" s="5004" t="s">
        <v>2341</v>
      </c>
      <c r="G45" s="5004" t="s">
        <v>24</v>
      </c>
      <c r="H45" s="5004" t="s">
        <v>24</v>
      </c>
      <c r="I45" s="5004" t="s">
        <v>705</v>
      </c>
    </row>
    <row customHeight="1" ht="11.25">
      <c r="A46" s="5004" t="s">
        <v>2168</v>
      </c>
      <c r="B46" s="5004" t="s">
        <v>14</v>
      </c>
      <c r="C46" s="5004" t="s">
        <v>2342</v>
      </c>
      <c r="D46" s="5004" t="s">
        <v>2343</v>
      </c>
      <c r="E46" s="5004" t="s">
        <v>2344</v>
      </c>
      <c r="F46" s="5004" t="s">
        <v>2345</v>
      </c>
      <c r="G46" s="5004" t="s">
        <v>2346</v>
      </c>
      <c r="H46" s="5004" t="s">
        <v>24</v>
      </c>
      <c r="I46" s="5004" t="s">
        <v>705</v>
      </c>
    </row>
    <row customHeight="1" ht="11.25">
      <c r="A47" s="5004" t="s">
        <v>2168</v>
      </c>
      <c r="B47" s="5004" t="s">
        <v>14</v>
      </c>
      <c r="C47" s="5004" t="s">
        <v>2347</v>
      </c>
      <c r="D47" s="5004" t="s">
        <v>2348</v>
      </c>
      <c r="E47" s="5004" t="s">
        <v>2349</v>
      </c>
      <c r="F47" s="5004" t="s">
        <v>2350</v>
      </c>
      <c r="G47" s="5004" t="s">
        <v>24</v>
      </c>
      <c r="H47" s="5004" t="s">
        <v>24</v>
      </c>
      <c r="I47" s="5004" t="s">
        <v>705</v>
      </c>
    </row>
    <row customHeight="1" ht="11.25">
      <c r="A48" s="5004" t="s">
        <v>2168</v>
      </c>
      <c r="B48" s="5004" t="s">
        <v>14</v>
      </c>
      <c r="C48" s="5004" t="s">
        <v>2351</v>
      </c>
      <c r="D48" s="5004" t="s">
        <v>2352</v>
      </c>
      <c r="E48" s="5004" t="s">
        <v>2353</v>
      </c>
      <c r="F48" s="5004" t="s">
        <v>2341</v>
      </c>
      <c r="G48" s="5004" t="s">
        <v>24</v>
      </c>
      <c r="H48" s="5004" t="s">
        <v>24</v>
      </c>
      <c r="I48" s="5004" t="s">
        <v>705</v>
      </c>
    </row>
    <row customHeight="1" ht="11.25">
      <c r="A49" s="5004" t="s">
        <v>2168</v>
      </c>
      <c r="B49" s="5004" t="s">
        <v>14</v>
      </c>
      <c r="C49" s="5004" t="s">
        <v>2354</v>
      </c>
      <c r="D49" s="5004" t="s">
        <v>2355</v>
      </c>
      <c r="E49" s="5004" t="s">
        <v>2356</v>
      </c>
      <c r="F49" s="5004" t="s">
        <v>2203</v>
      </c>
      <c r="G49" s="5004" t="s">
        <v>2357</v>
      </c>
      <c r="H49" s="5004" t="s">
        <v>24</v>
      </c>
      <c r="I49" s="5004" t="s">
        <v>705</v>
      </c>
    </row>
    <row customHeight="1" ht="11.25">
      <c r="A50" s="5004" t="s">
        <v>2168</v>
      </c>
      <c r="B50" s="5004" t="s">
        <v>14</v>
      </c>
      <c r="C50" s="5004" t="s">
        <v>2358</v>
      </c>
      <c r="D50" s="5004" t="s">
        <v>2359</v>
      </c>
      <c r="E50" s="5004" t="s">
        <v>2360</v>
      </c>
      <c r="F50" s="5004" t="s">
        <v>2203</v>
      </c>
      <c r="G50" s="5004" t="s">
        <v>2361</v>
      </c>
      <c r="H50" s="5004" t="s">
        <v>24</v>
      </c>
      <c r="I50" s="5004" t="s">
        <v>705</v>
      </c>
    </row>
    <row customHeight="1" ht="11.25">
      <c r="A51" s="5004" t="s">
        <v>2168</v>
      </c>
      <c r="B51" s="5004" t="s">
        <v>14</v>
      </c>
      <c r="C51" s="5004" t="s">
        <v>2362</v>
      </c>
      <c r="D51" s="5004" t="s">
        <v>2363</v>
      </c>
      <c r="E51" s="5004" t="s">
        <v>2364</v>
      </c>
      <c r="F51" s="5004" t="s">
        <v>2345</v>
      </c>
      <c r="G51" s="5004" t="s">
        <v>2365</v>
      </c>
      <c r="H51" s="5004" t="s">
        <v>24</v>
      </c>
      <c r="I51" s="5004" t="s">
        <v>705</v>
      </c>
    </row>
    <row customHeight="1" ht="11.25">
      <c r="A52" s="5004" t="s">
        <v>2168</v>
      </c>
      <c r="B52" s="5004" t="s">
        <v>14</v>
      </c>
      <c r="C52" s="5004" t="s">
        <v>2366</v>
      </c>
      <c r="D52" s="5004" t="s">
        <v>2367</v>
      </c>
      <c r="E52" s="5004" t="s">
        <v>2368</v>
      </c>
      <c r="F52" s="5004" t="s">
        <v>2369</v>
      </c>
      <c r="G52" s="5004" t="s">
        <v>24</v>
      </c>
      <c r="H52" s="5004" t="s">
        <v>24</v>
      </c>
      <c r="I52" s="5004" t="s">
        <v>705</v>
      </c>
    </row>
    <row customHeight="1" ht="11.25">
      <c r="A53" s="5004" t="s">
        <v>2168</v>
      </c>
      <c r="B53" s="5004" t="s">
        <v>14</v>
      </c>
      <c r="C53" s="5004" t="s">
        <v>2370</v>
      </c>
      <c r="D53" s="5004" t="s">
        <v>2371</v>
      </c>
      <c r="E53" s="5004" t="s">
        <v>2372</v>
      </c>
      <c r="F53" s="5004" t="s">
        <v>2373</v>
      </c>
      <c r="G53" s="5004" t="s">
        <v>2374</v>
      </c>
      <c r="H53" s="5004" t="s">
        <v>24</v>
      </c>
      <c r="I53" s="5004" t="s">
        <v>705</v>
      </c>
    </row>
    <row customHeight="1" ht="11.25">
      <c r="A54" s="5004" t="s">
        <v>2168</v>
      </c>
      <c r="B54" s="5004" t="s">
        <v>14</v>
      </c>
      <c r="C54" s="5004" t="s">
        <v>2375</v>
      </c>
      <c r="D54" s="5004" t="s">
        <v>2376</v>
      </c>
      <c r="E54" s="5004" t="s">
        <v>2377</v>
      </c>
      <c r="F54" s="5004" t="s">
        <v>2208</v>
      </c>
      <c r="G54" s="5004" t="s">
        <v>2378</v>
      </c>
      <c r="H54" s="5004" t="s">
        <v>24</v>
      </c>
      <c r="I54" s="5004" t="s">
        <v>705</v>
      </c>
    </row>
    <row customHeight="1" ht="11.25">
      <c r="A55" s="5004" t="s">
        <v>2168</v>
      </c>
      <c r="B55" s="5004" t="s">
        <v>14</v>
      </c>
      <c r="C55" s="5004" t="s">
        <v>2379</v>
      </c>
      <c r="D55" s="5004" t="s">
        <v>2380</v>
      </c>
      <c r="E55" s="5004" t="s">
        <v>2381</v>
      </c>
      <c r="F55" s="5004" t="s">
        <v>2382</v>
      </c>
      <c r="G55" s="5004" t="s">
        <v>2383</v>
      </c>
      <c r="H55" s="5004" t="s">
        <v>24</v>
      </c>
      <c r="I55" s="5004" t="s">
        <v>705</v>
      </c>
    </row>
    <row customHeight="1" ht="11.25">
      <c r="A56" s="5004" t="s">
        <v>2168</v>
      </c>
      <c r="B56" s="5004" t="s">
        <v>14</v>
      </c>
      <c r="C56" s="5004" t="s">
        <v>2384</v>
      </c>
      <c r="D56" s="5004" t="s">
        <v>2385</v>
      </c>
      <c r="E56" s="5004" t="s">
        <v>2386</v>
      </c>
      <c r="F56" s="5004" t="s">
        <v>2350</v>
      </c>
      <c r="G56" s="5004" t="s">
        <v>2387</v>
      </c>
      <c r="H56" s="5004" t="s">
        <v>24</v>
      </c>
      <c r="I56" s="5004" t="s">
        <v>705</v>
      </c>
    </row>
    <row customHeight="1" ht="11.25">
      <c r="A57" s="5004" t="s">
        <v>2168</v>
      </c>
      <c r="B57" s="5004" t="s">
        <v>14</v>
      </c>
      <c r="C57" s="5004" t="s">
        <v>2388</v>
      </c>
      <c r="D57" s="5004" t="s">
        <v>2389</v>
      </c>
      <c r="E57" s="5004" t="s">
        <v>2390</v>
      </c>
      <c r="F57" s="5004" t="s">
        <v>2290</v>
      </c>
      <c r="G57" s="5004" t="s">
        <v>24</v>
      </c>
      <c r="H57" s="5004" t="s">
        <v>24</v>
      </c>
      <c r="I57" s="5004" t="s">
        <v>705</v>
      </c>
    </row>
    <row customHeight="1" ht="11.25">
      <c r="A58" s="5004" t="s">
        <v>2168</v>
      </c>
      <c r="B58" s="5004" t="s">
        <v>14</v>
      </c>
      <c r="C58" s="5004" t="s">
        <v>2391</v>
      </c>
      <c r="D58" s="5004" t="s">
        <v>2392</v>
      </c>
      <c r="E58" s="5004" t="s">
        <v>2393</v>
      </c>
      <c r="F58" s="5004" t="s">
        <v>2208</v>
      </c>
      <c r="G58" s="5004" t="s">
        <v>2394</v>
      </c>
      <c r="H58" s="5004" t="s">
        <v>24</v>
      </c>
      <c r="I58" s="5004" t="s">
        <v>705</v>
      </c>
    </row>
    <row customHeight="1" ht="11.25">
      <c r="A59" s="5004" t="s">
        <v>2168</v>
      </c>
      <c r="B59" s="5004" t="s">
        <v>14</v>
      </c>
      <c r="C59" s="5004" t="s">
        <v>2395</v>
      </c>
      <c r="D59" s="5004" t="s">
        <v>2396</v>
      </c>
      <c r="E59" s="5004" t="s">
        <v>2397</v>
      </c>
      <c r="F59" s="5004" t="s">
        <v>2208</v>
      </c>
      <c r="G59" s="5004" t="s">
        <v>2398</v>
      </c>
      <c r="H59" s="5004" t="s">
        <v>24</v>
      </c>
      <c r="I59" s="5004" t="s">
        <v>705</v>
      </c>
    </row>
    <row customHeight="1" ht="11.25">
      <c r="A60" s="5004" t="s">
        <v>2168</v>
      </c>
      <c r="B60" s="5004" t="s">
        <v>14</v>
      </c>
      <c r="C60" s="5004" t="s">
        <v>2399</v>
      </c>
      <c r="D60" s="5004" t="s">
        <v>2400</v>
      </c>
      <c r="E60" s="5004" t="s">
        <v>2401</v>
      </c>
      <c r="F60" s="5004" t="s">
        <v>2402</v>
      </c>
      <c r="G60" s="5004" t="s">
        <v>2403</v>
      </c>
      <c r="H60" s="5004" t="s">
        <v>24</v>
      </c>
      <c r="I60" s="5004" t="s">
        <v>705</v>
      </c>
    </row>
    <row customHeight="1" ht="11.25">
      <c r="A61" s="5004" t="s">
        <v>2168</v>
      </c>
      <c r="B61" s="5004" t="s">
        <v>14</v>
      </c>
      <c r="C61" s="5004" t="s">
        <v>2404</v>
      </c>
      <c r="D61" s="5004" t="s">
        <v>2405</v>
      </c>
      <c r="E61" s="5004" t="s">
        <v>2406</v>
      </c>
      <c r="F61" s="5004" t="s">
        <v>2407</v>
      </c>
      <c r="G61" s="5004" t="s">
        <v>2408</v>
      </c>
      <c r="H61" s="5004" t="s">
        <v>24</v>
      </c>
      <c r="I61" s="5004" t="s">
        <v>705</v>
      </c>
    </row>
    <row customHeight="1" ht="11.25">
      <c r="A62" s="5004" t="s">
        <v>2168</v>
      </c>
      <c r="B62" s="5004" t="s">
        <v>14</v>
      </c>
      <c r="C62" s="5004" t="s">
        <v>2409</v>
      </c>
      <c r="D62" s="5004" t="s">
        <v>2410</v>
      </c>
      <c r="E62" s="5004" t="s">
        <v>2411</v>
      </c>
      <c r="F62" s="5004" t="s">
        <v>2276</v>
      </c>
      <c r="G62" s="5004" t="s">
        <v>24</v>
      </c>
      <c r="H62" s="5004" t="s">
        <v>24</v>
      </c>
      <c r="I62" s="5004" t="s">
        <v>705</v>
      </c>
    </row>
    <row customHeight="1" ht="11.25">
      <c r="A63" s="5004" t="s">
        <v>2168</v>
      </c>
      <c r="B63" s="5004" t="s">
        <v>14</v>
      </c>
      <c r="C63" s="5004" t="s">
        <v>2412</v>
      </c>
      <c r="D63" s="5004" t="s">
        <v>2413</v>
      </c>
      <c r="E63" s="5004" t="s">
        <v>2414</v>
      </c>
      <c r="F63" s="5004" t="s">
        <v>2196</v>
      </c>
      <c r="G63" s="5004" t="s">
        <v>2415</v>
      </c>
      <c r="H63" s="5004" t="s">
        <v>24</v>
      </c>
      <c r="I63" s="5004" t="s">
        <v>705</v>
      </c>
    </row>
    <row customHeight="1" ht="11.25">
      <c r="A64" s="5004" t="s">
        <v>2168</v>
      </c>
      <c r="B64" s="5004" t="s">
        <v>14</v>
      </c>
      <c r="C64" s="5004" t="s">
        <v>2416</v>
      </c>
      <c r="D64" s="5004" t="s">
        <v>2417</v>
      </c>
      <c r="E64" s="5004" t="s">
        <v>2418</v>
      </c>
      <c r="F64" s="5004" t="s">
        <v>2419</v>
      </c>
      <c r="G64" s="5004" t="s">
        <v>2420</v>
      </c>
      <c r="H64" s="5004" t="s">
        <v>24</v>
      </c>
      <c r="I64" s="5004" t="s">
        <v>705</v>
      </c>
    </row>
    <row customHeight="1" ht="11.25">
      <c r="A65" s="5004" t="s">
        <v>2168</v>
      </c>
      <c r="B65" s="5004" t="s">
        <v>14</v>
      </c>
      <c r="C65" s="5004" t="s">
        <v>2421</v>
      </c>
      <c r="D65" s="5004" t="s">
        <v>2422</v>
      </c>
      <c r="E65" s="5004" t="s">
        <v>2423</v>
      </c>
      <c r="F65" s="5004" t="s">
        <v>2341</v>
      </c>
      <c r="G65" s="5004" t="s">
        <v>2424</v>
      </c>
      <c r="H65" s="5004" t="s">
        <v>24</v>
      </c>
      <c r="I65" s="5004" t="s">
        <v>705</v>
      </c>
    </row>
    <row customHeight="1" ht="11.25">
      <c r="A66" s="5004" t="s">
        <v>2168</v>
      </c>
      <c r="B66" s="5004" t="s">
        <v>14</v>
      </c>
      <c r="C66" s="5004" t="s">
        <v>2425</v>
      </c>
      <c r="D66" s="5004" t="s">
        <v>2426</v>
      </c>
      <c r="E66" s="5004" t="s">
        <v>2427</v>
      </c>
      <c r="F66" s="5004" t="s">
        <v>2341</v>
      </c>
      <c r="G66" s="5004" t="s">
        <v>24</v>
      </c>
      <c r="H66" s="5004" t="s">
        <v>24</v>
      </c>
      <c r="I66" s="5004" t="s">
        <v>705</v>
      </c>
    </row>
    <row customHeight="1" ht="11.25">
      <c r="A67" s="5004" t="s">
        <v>2168</v>
      </c>
      <c r="B67" s="5004" t="s">
        <v>14</v>
      </c>
      <c r="C67" s="5004" t="s">
        <v>2428</v>
      </c>
      <c r="D67" s="5004" t="s">
        <v>2429</v>
      </c>
      <c r="E67" s="5004" t="s">
        <v>2430</v>
      </c>
      <c r="F67" s="5004" t="s">
        <v>49</v>
      </c>
      <c r="G67" s="5004" t="s">
        <v>24</v>
      </c>
      <c r="H67" s="5004" t="s">
        <v>24</v>
      </c>
      <c r="I67" s="5004" t="s">
        <v>705</v>
      </c>
    </row>
    <row customHeight="1" ht="11.25">
      <c r="A68" s="5004" t="s">
        <v>2168</v>
      </c>
      <c r="B68" s="5004" t="s">
        <v>14</v>
      </c>
      <c r="C68" s="5004" t="s">
        <v>2431</v>
      </c>
      <c r="D68" s="5004" t="s">
        <v>2432</v>
      </c>
      <c r="E68" s="5004" t="s">
        <v>2433</v>
      </c>
      <c r="F68" s="5004" t="s">
        <v>2373</v>
      </c>
      <c r="G68" s="5004" t="s">
        <v>2434</v>
      </c>
      <c r="H68" s="5004" t="s">
        <v>24</v>
      </c>
      <c r="I68" s="5004" t="s">
        <v>705</v>
      </c>
    </row>
    <row customHeight="1" ht="11.25">
      <c r="A69" s="5004" t="s">
        <v>2168</v>
      </c>
      <c r="B69" s="5004" t="s">
        <v>14</v>
      </c>
      <c r="C69" s="5004" t="s">
        <v>2435</v>
      </c>
      <c r="D69" s="5004" t="s">
        <v>2436</v>
      </c>
      <c r="E69" s="5004" t="s">
        <v>2437</v>
      </c>
      <c r="F69" s="5004" t="s">
        <v>49</v>
      </c>
      <c r="G69" s="5004" t="s">
        <v>2438</v>
      </c>
      <c r="H69" s="5004" t="s">
        <v>24</v>
      </c>
      <c r="I69" s="5004" t="s">
        <v>705</v>
      </c>
    </row>
    <row customHeight="1" ht="11.25">
      <c r="A70" s="5004" t="s">
        <v>2168</v>
      </c>
      <c r="B70" s="5004" t="s">
        <v>14</v>
      </c>
      <c r="C70" s="5004" t="s">
        <v>2439</v>
      </c>
      <c r="D70" s="5004" t="s">
        <v>2440</v>
      </c>
      <c r="E70" s="5004" t="s">
        <v>2441</v>
      </c>
      <c r="F70" s="5004" t="s">
        <v>2208</v>
      </c>
      <c r="G70" s="5004" t="s">
        <v>2442</v>
      </c>
      <c r="H70" s="5004" t="s">
        <v>24</v>
      </c>
      <c r="I70" s="5004" t="s">
        <v>705</v>
      </c>
    </row>
    <row customHeight="1" ht="11.25">
      <c r="A71" s="5004" t="s">
        <v>2168</v>
      </c>
      <c r="B71" s="5004" t="s">
        <v>14</v>
      </c>
      <c r="C71" s="5004" t="s">
        <v>2443</v>
      </c>
      <c r="D71" s="5004" t="s">
        <v>2444</v>
      </c>
      <c r="E71" s="5004" t="s">
        <v>2445</v>
      </c>
      <c r="F71" s="5004" t="s">
        <v>2341</v>
      </c>
      <c r="G71" s="5004" t="s">
        <v>2446</v>
      </c>
      <c r="H71" s="5004" t="s">
        <v>24</v>
      </c>
      <c r="I71" s="5004" t="s">
        <v>705</v>
      </c>
    </row>
    <row customHeight="1" ht="11.25">
      <c r="A72" s="5004" t="s">
        <v>2168</v>
      </c>
      <c r="B72" s="5004" t="s">
        <v>14</v>
      </c>
      <c r="C72" s="5004" t="s">
        <v>2447</v>
      </c>
      <c r="D72" s="5004" t="s">
        <v>44</v>
      </c>
      <c r="E72" s="5004" t="s">
        <v>47</v>
      </c>
      <c r="F72" s="5004" t="s">
        <v>49</v>
      </c>
      <c r="G72" s="5004" t="s">
        <v>2448</v>
      </c>
      <c r="H72" s="5004" t="s">
        <v>24</v>
      </c>
      <c r="I72" s="5004" t="s">
        <v>705</v>
      </c>
    </row>
    <row customHeight="1" ht="11.25">
      <c r="A73" s="5004" t="s">
        <v>2168</v>
      </c>
      <c r="B73" s="5004" t="s">
        <v>14</v>
      </c>
      <c r="C73" s="5004" t="s">
        <v>2449</v>
      </c>
      <c r="D73" s="5004" t="s">
        <v>2450</v>
      </c>
      <c r="E73" s="5004" t="s">
        <v>2451</v>
      </c>
      <c r="F73" s="5004" t="s">
        <v>2452</v>
      </c>
      <c r="G73" s="5004" t="s">
        <v>2453</v>
      </c>
      <c r="H73" s="5004" t="s">
        <v>24</v>
      </c>
      <c r="I73" s="5004" t="s">
        <v>705</v>
      </c>
    </row>
    <row customHeight="1" ht="11.25">
      <c r="A74" s="5004" t="s">
        <v>2168</v>
      </c>
      <c r="B74" s="5004" t="s">
        <v>14</v>
      </c>
      <c r="C74" s="5004" t="s">
        <v>2454</v>
      </c>
      <c r="D74" s="5004" t="s">
        <v>2455</v>
      </c>
      <c r="E74" s="5004" t="s">
        <v>2456</v>
      </c>
      <c r="F74" s="5004" t="s">
        <v>2382</v>
      </c>
      <c r="G74" s="5004" t="s">
        <v>2457</v>
      </c>
      <c r="H74" s="5004" t="s">
        <v>24</v>
      </c>
      <c r="I74" s="5004" t="s">
        <v>705</v>
      </c>
    </row>
    <row customHeight="1" ht="11.25">
      <c r="A75" s="5004" t="s">
        <v>2168</v>
      </c>
      <c r="B75" s="5004" t="s">
        <v>14</v>
      </c>
      <c r="C75" s="5004" t="s">
        <v>2458</v>
      </c>
      <c r="D75" s="5004" t="s">
        <v>2459</v>
      </c>
      <c r="E75" s="5004" t="s">
        <v>2460</v>
      </c>
      <c r="F75" s="5004" t="s">
        <v>49</v>
      </c>
      <c r="G75" s="5004" t="s">
        <v>24</v>
      </c>
      <c r="H75" s="5004" t="s">
        <v>24</v>
      </c>
      <c r="I75" s="5004" t="s">
        <v>705</v>
      </c>
    </row>
    <row customHeight="1" ht="11.25">
      <c r="A76" s="5004" t="s">
        <v>2168</v>
      </c>
      <c r="B76" s="5004" t="s">
        <v>14</v>
      </c>
      <c r="C76" s="5004" t="s">
        <v>2461</v>
      </c>
      <c r="D76" s="5004" t="s">
        <v>2462</v>
      </c>
      <c r="E76" s="5004" t="s">
        <v>2463</v>
      </c>
      <c r="F76" s="5004" t="s">
        <v>2464</v>
      </c>
      <c r="G76" s="5004" t="s">
        <v>24</v>
      </c>
      <c r="H76" s="5004" t="s">
        <v>2465</v>
      </c>
      <c r="I76" s="5004" t="s">
        <v>705</v>
      </c>
    </row>
    <row customHeight="1" ht="11.25">
      <c r="A77" s="5004" t="s">
        <v>2168</v>
      </c>
      <c r="B77" s="5004" t="s">
        <v>14</v>
      </c>
      <c r="C77" s="5004" t="s">
        <v>2466</v>
      </c>
      <c r="D77" s="5004" t="s">
        <v>2467</v>
      </c>
      <c r="E77" s="5004" t="s">
        <v>2468</v>
      </c>
      <c r="F77" s="5004" t="s">
        <v>2196</v>
      </c>
      <c r="G77" s="5004" t="s">
        <v>2469</v>
      </c>
      <c r="H77" s="5004" t="s">
        <v>24</v>
      </c>
      <c r="I77" s="5004" t="s">
        <v>705</v>
      </c>
    </row>
    <row customHeight="1" ht="11.25">
      <c r="A78" s="5004" t="s">
        <v>2168</v>
      </c>
      <c r="B78" s="5004" t="s">
        <v>14</v>
      </c>
      <c r="C78" s="5004" t="s">
        <v>2470</v>
      </c>
      <c r="D78" s="5004" t="s">
        <v>2471</v>
      </c>
      <c r="E78" s="5004" t="s">
        <v>2472</v>
      </c>
      <c r="F78" s="5004" t="s">
        <v>49</v>
      </c>
      <c r="G78" s="5004" t="s">
        <v>2473</v>
      </c>
      <c r="H78" s="5004" t="s">
        <v>24</v>
      </c>
      <c r="I78" s="5004" t="s">
        <v>705</v>
      </c>
    </row>
    <row customHeight="1" ht="11.25">
      <c r="A79" s="5004" t="s">
        <v>2168</v>
      </c>
      <c r="B79" s="5004" t="s">
        <v>14</v>
      </c>
      <c r="C79" s="5004" t="s">
        <v>2474</v>
      </c>
      <c r="D79" s="5004" t="s">
        <v>2475</v>
      </c>
      <c r="E79" s="5004" t="s">
        <v>2476</v>
      </c>
      <c r="F79" s="5004" t="s">
        <v>2477</v>
      </c>
      <c r="G79" s="5004" t="s">
        <v>24</v>
      </c>
      <c r="H79" s="5004" t="s">
        <v>2478</v>
      </c>
      <c r="I79" s="5004" t="s">
        <v>705</v>
      </c>
    </row>
    <row customHeight="1" ht="11.25">
      <c r="A80" s="5004" t="s">
        <v>2168</v>
      </c>
      <c r="B80" s="5004" t="s">
        <v>14</v>
      </c>
      <c r="C80" s="5004" t="s">
        <v>2479</v>
      </c>
      <c r="D80" s="5004" t="s">
        <v>2480</v>
      </c>
      <c r="E80" s="5004" t="s">
        <v>2481</v>
      </c>
      <c r="F80" s="5004" t="s">
        <v>2482</v>
      </c>
      <c r="G80" s="5004" t="s">
        <v>24</v>
      </c>
      <c r="H80" s="5004" t="s">
        <v>24</v>
      </c>
      <c r="I80" s="5004" t="s">
        <v>705</v>
      </c>
    </row>
    <row customHeight="1" ht="11.25">
      <c r="A81" s="5004" t="s">
        <v>2168</v>
      </c>
      <c r="B81" s="5004" t="s">
        <v>14</v>
      </c>
      <c r="C81" s="5004" t="s">
        <v>2483</v>
      </c>
      <c r="D81" s="5004" t="s">
        <v>2484</v>
      </c>
      <c r="E81" s="5004" t="s">
        <v>2485</v>
      </c>
      <c r="F81" s="5004" t="s">
        <v>2452</v>
      </c>
      <c r="G81" s="5004" t="s">
        <v>2486</v>
      </c>
      <c r="H81" s="5004" t="s">
        <v>24</v>
      </c>
      <c r="I81" s="5004" t="s">
        <v>705</v>
      </c>
    </row>
    <row customHeight="1" ht="11.25">
      <c r="A82" s="5004" t="s">
        <v>2168</v>
      </c>
      <c r="B82" s="5004" t="s">
        <v>14</v>
      </c>
      <c r="C82" s="5004" t="s">
        <v>2487</v>
      </c>
      <c r="D82" s="5004" t="s">
        <v>2488</v>
      </c>
      <c r="E82" s="5004" t="s">
        <v>2489</v>
      </c>
      <c r="F82" s="5004" t="s">
        <v>2490</v>
      </c>
      <c r="G82" s="5004" t="s">
        <v>24</v>
      </c>
      <c r="H82" s="5004" t="s">
        <v>24</v>
      </c>
      <c r="I82" s="5004" t="s">
        <v>705</v>
      </c>
    </row>
    <row customHeight="1" ht="11.25">
      <c r="A83" s="5004" t="s">
        <v>2168</v>
      </c>
      <c r="B83" s="5004" t="s">
        <v>14</v>
      </c>
      <c r="C83" s="5004" t="s">
        <v>2491</v>
      </c>
      <c r="D83" s="5004" t="s">
        <v>2492</v>
      </c>
      <c r="E83" s="5004" t="s">
        <v>2493</v>
      </c>
      <c r="F83" s="5004" t="s">
        <v>49</v>
      </c>
      <c r="G83" s="5004" t="s">
        <v>2494</v>
      </c>
      <c r="H83" s="5004" t="s">
        <v>24</v>
      </c>
      <c r="I83" s="5004" t="s">
        <v>705</v>
      </c>
    </row>
    <row customHeight="1" ht="11.25">
      <c r="A84" s="5004" t="s">
        <v>2168</v>
      </c>
      <c r="B84" s="5004" t="s">
        <v>14</v>
      </c>
      <c r="C84" s="5004" t="s">
        <v>2495</v>
      </c>
      <c r="D84" s="5004" t="s">
        <v>2496</v>
      </c>
      <c r="E84" s="5004" t="s">
        <v>2497</v>
      </c>
      <c r="F84" s="5004" t="s">
        <v>2290</v>
      </c>
      <c r="G84" s="5004" t="s">
        <v>2498</v>
      </c>
      <c r="H84" s="5004" t="s">
        <v>24</v>
      </c>
      <c r="I84" s="5004" t="s">
        <v>705</v>
      </c>
    </row>
    <row customHeight="1" ht="11.25">
      <c r="A85" s="5004" t="s">
        <v>2168</v>
      </c>
      <c r="B85" s="5004" t="s">
        <v>14</v>
      </c>
      <c r="C85" s="5004" t="s">
        <v>2499</v>
      </c>
      <c r="D85" s="5004" t="s">
        <v>2500</v>
      </c>
      <c r="E85" s="5004" t="s">
        <v>2501</v>
      </c>
      <c r="F85" s="5004" t="s">
        <v>2464</v>
      </c>
      <c r="G85" s="5004" t="s">
        <v>2502</v>
      </c>
      <c r="H85" s="5004" t="s">
        <v>24</v>
      </c>
      <c r="I85" s="5004" t="s">
        <v>705</v>
      </c>
    </row>
    <row customHeight="1" ht="11.25">
      <c r="A86" s="5004" t="s">
        <v>2168</v>
      </c>
      <c r="B86" s="5004" t="s">
        <v>14</v>
      </c>
      <c r="C86" s="5004" t="s">
        <v>2503</v>
      </c>
      <c r="D86" s="5004" t="s">
        <v>2504</v>
      </c>
      <c r="E86" s="5004" t="s">
        <v>2505</v>
      </c>
      <c r="F86" s="5004" t="s">
        <v>2506</v>
      </c>
      <c r="G86" s="5004" t="s">
        <v>2507</v>
      </c>
      <c r="H86" s="5004" t="s">
        <v>24</v>
      </c>
      <c r="I86" s="5004" t="s">
        <v>705</v>
      </c>
    </row>
    <row customHeight="1" ht="11.25">
      <c r="A87" s="5004" t="s">
        <v>2168</v>
      </c>
      <c r="B87" s="5004" t="s">
        <v>14</v>
      </c>
      <c r="C87" s="5004" t="s">
        <v>2508</v>
      </c>
      <c r="D87" s="5004" t="s">
        <v>2509</v>
      </c>
      <c r="E87" s="5004" t="s">
        <v>2510</v>
      </c>
      <c r="F87" s="5004" t="s">
        <v>2203</v>
      </c>
      <c r="G87" s="5004" t="s">
        <v>24</v>
      </c>
      <c r="H87" s="5004" t="s">
        <v>24</v>
      </c>
      <c r="I87" s="5004" t="s">
        <v>705</v>
      </c>
    </row>
    <row customHeight="1" ht="11.25">
      <c r="A88" s="5004" t="s">
        <v>2168</v>
      </c>
      <c r="B88" s="5004" t="s">
        <v>14</v>
      </c>
      <c r="C88" s="5004" t="s">
        <v>2511</v>
      </c>
      <c r="D88" s="5004" t="s">
        <v>2512</v>
      </c>
      <c r="E88" s="5004" t="s">
        <v>2513</v>
      </c>
      <c r="F88" s="5004" t="s">
        <v>2341</v>
      </c>
      <c r="G88" s="5004" t="s">
        <v>2514</v>
      </c>
      <c r="H88" s="5004" t="s">
        <v>24</v>
      </c>
      <c r="I88" s="5004" t="s">
        <v>705</v>
      </c>
    </row>
    <row customHeight="1" ht="11.25">
      <c r="A89" s="5004" t="s">
        <v>2168</v>
      </c>
      <c r="B89" s="5004" t="s">
        <v>14</v>
      </c>
      <c r="C89" s="5004" t="s">
        <v>2515</v>
      </c>
      <c r="D89" s="5004" t="s">
        <v>2516</v>
      </c>
      <c r="E89" s="5004" t="s">
        <v>2517</v>
      </c>
      <c r="F89" s="5004" t="s">
        <v>2341</v>
      </c>
      <c r="G89" s="5004" t="s">
        <v>2518</v>
      </c>
      <c r="H89" s="5004" t="s">
        <v>24</v>
      </c>
      <c r="I89" s="5004" t="s">
        <v>705</v>
      </c>
    </row>
    <row customHeight="1" ht="11.25">
      <c r="A90" s="5004" t="s">
        <v>2168</v>
      </c>
      <c r="B90" s="5004" t="s">
        <v>14</v>
      </c>
      <c r="C90" s="5004" t="s">
        <v>2519</v>
      </c>
      <c r="D90" s="5004" t="s">
        <v>2520</v>
      </c>
      <c r="E90" s="5004" t="s">
        <v>2521</v>
      </c>
      <c r="F90" s="5004" t="s">
        <v>2482</v>
      </c>
      <c r="G90" s="5004" t="s">
        <v>2522</v>
      </c>
      <c r="H90" s="5004" t="s">
        <v>24</v>
      </c>
      <c r="I90" s="5004" t="s">
        <v>705</v>
      </c>
    </row>
    <row customHeight="1" ht="11.25">
      <c r="A91" s="5004" t="s">
        <v>2168</v>
      </c>
      <c r="B91" s="5004" t="s">
        <v>14</v>
      </c>
      <c r="C91" s="5004" t="s">
        <v>2523</v>
      </c>
      <c r="D91" s="5004" t="s">
        <v>2524</v>
      </c>
      <c r="E91" s="5004" t="s">
        <v>2525</v>
      </c>
      <c r="F91" s="5004" t="s">
        <v>2464</v>
      </c>
      <c r="G91" s="5004" t="s">
        <v>2526</v>
      </c>
      <c r="H91" s="5004" t="s">
        <v>24</v>
      </c>
      <c r="I91" s="5004" t="s">
        <v>705</v>
      </c>
    </row>
    <row customHeight="1" ht="11.25">
      <c r="A92" s="5004" t="s">
        <v>2168</v>
      </c>
      <c r="B92" s="5004" t="s">
        <v>14</v>
      </c>
      <c r="C92" s="5004" t="s">
        <v>2527</v>
      </c>
      <c r="D92" s="5004" t="s">
        <v>2528</v>
      </c>
      <c r="E92" s="5004" t="s">
        <v>2529</v>
      </c>
      <c r="F92" s="5004" t="s">
        <v>2341</v>
      </c>
      <c r="G92" s="5004" t="s">
        <v>2530</v>
      </c>
      <c r="H92" s="5004" t="s">
        <v>24</v>
      </c>
      <c r="I92" s="5004" t="s">
        <v>705</v>
      </c>
    </row>
    <row customHeight="1" ht="11.25">
      <c r="A93" s="5004" t="s">
        <v>2168</v>
      </c>
      <c r="B93" s="5004" t="s">
        <v>14</v>
      </c>
      <c r="C93" s="5004" t="s">
        <v>2531</v>
      </c>
      <c r="D93" s="5004" t="s">
        <v>2532</v>
      </c>
      <c r="E93" s="5004" t="s">
        <v>2533</v>
      </c>
      <c r="F93" s="5004" t="s">
        <v>2280</v>
      </c>
      <c r="G93" s="5004" t="s">
        <v>2534</v>
      </c>
      <c r="H93" s="5004" t="s">
        <v>24</v>
      </c>
      <c r="I93" s="5004" t="s">
        <v>705</v>
      </c>
    </row>
    <row customHeight="1" ht="11.25">
      <c r="A94" s="5004" t="s">
        <v>2168</v>
      </c>
      <c r="B94" s="5004" t="s">
        <v>14</v>
      </c>
      <c r="C94" s="5004" t="s">
        <v>2535</v>
      </c>
      <c r="D94" s="5004" t="s">
        <v>2536</v>
      </c>
      <c r="E94" s="5004" t="s">
        <v>2537</v>
      </c>
      <c r="F94" s="5004" t="s">
        <v>2538</v>
      </c>
      <c r="G94" s="5004" t="s">
        <v>24</v>
      </c>
      <c r="H94" s="5004" t="s">
        <v>24</v>
      </c>
      <c r="I94" s="5004" t="s">
        <v>705</v>
      </c>
    </row>
    <row customHeight="1" ht="11.25">
      <c r="A95" s="5004" t="s">
        <v>2168</v>
      </c>
      <c r="B95" s="5004" t="s">
        <v>14</v>
      </c>
      <c r="C95" s="5004" t="s">
        <v>2539</v>
      </c>
      <c r="D95" s="5004" t="s">
        <v>2540</v>
      </c>
      <c r="E95" s="5004" t="s">
        <v>2541</v>
      </c>
      <c r="F95" s="5004" t="s">
        <v>2290</v>
      </c>
      <c r="G95" s="5004" t="s">
        <v>2542</v>
      </c>
      <c r="H95" s="5004" t="s">
        <v>24</v>
      </c>
      <c r="I95" s="5004" t="s">
        <v>705</v>
      </c>
    </row>
    <row customHeight="1" ht="11.25">
      <c r="A96" s="5004" t="s">
        <v>2168</v>
      </c>
      <c r="B96" s="5004" t="s">
        <v>14</v>
      </c>
      <c r="C96" s="5004" t="s">
        <v>2543</v>
      </c>
      <c r="D96" s="5004" t="s">
        <v>2544</v>
      </c>
      <c r="E96" s="5004" t="s">
        <v>2545</v>
      </c>
      <c r="F96" s="5004" t="s">
        <v>49</v>
      </c>
      <c r="G96" s="5004" t="s">
        <v>24</v>
      </c>
      <c r="H96" s="5004" t="s">
        <v>24</v>
      </c>
      <c r="I96" s="5004" t="s">
        <v>705</v>
      </c>
    </row>
    <row customHeight="1" ht="11.25">
      <c r="A97" s="5004" t="s">
        <v>2168</v>
      </c>
      <c r="B97" s="5004" t="s">
        <v>14</v>
      </c>
      <c r="C97" s="5004" t="s">
        <v>2546</v>
      </c>
      <c r="D97" s="5004" t="s">
        <v>2547</v>
      </c>
      <c r="E97" s="5004" t="s">
        <v>2548</v>
      </c>
      <c r="F97" s="5004" t="s">
        <v>2382</v>
      </c>
      <c r="G97" s="5004" t="s">
        <v>2549</v>
      </c>
      <c r="H97" s="5004" t="s">
        <v>24</v>
      </c>
      <c r="I97" s="5004" t="s">
        <v>705</v>
      </c>
    </row>
    <row customHeight="1" ht="11.25">
      <c r="A98" s="5004" t="s">
        <v>2168</v>
      </c>
      <c r="B98" s="5004" t="s">
        <v>14</v>
      </c>
      <c r="C98" s="5004" t="s">
        <v>2550</v>
      </c>
      <c r="D98" s="5004" t="s">
        <v>2551</v>
      </c>
      <c r="E98" s="5004" t="s">
        <v>2552</v>
      </c>
      <c r="F98" s="5004" t="s">
        <v>2553</v>
      </c>
      <c r="G98" s="5004" t="s">
        <v>2554</v>
      </c>
      <c r="H98" s="5004" t="s">
        <v>24</v>
      </c>
      <c r="I98" s="5004" t="s">
        <v>705</v>
      </c>
    </row>
    <row customHeight="1" ht="11.25">
      <c r="A99" s="5004" t="s">
        <v>2168</v>
      </c>
      <c r="B99" s="5004" t="s">
        <v>14</v>
      </c>
      <c r="C99" s="5004" t="s">
        <v>2555</v>
      </c>
      <c r="D99" s="5004" t="s">
        <v>2556</v>
      </c>
      <c r="E99" s="5004" t="s">
        <v>2557</v>
      </c>
      <c r="F99" s="5004" t="s">
        <v>2341</v>
      </c>
      <c r="G99" s="5004" t="s">
        <v>2514</v>
      </c>
      <c r="H99" s="5004" t="s">
        <v>24</v>
      </c>
      <c r="I99" s="5004" t="s">
        <v>705</v>
      </c>
    </row>
    <row customHeight="1" ht="11.25">
      <c r="A100" s="5004" t="s">
        <v>2168</v>
      </c>
      <c r="B100" s="5004" t="s">
        <v>14</v>
      </c>
      <c r="C100" s="5004" t="s">
        <v>2558</v>
      </c>
      <c r="D100" s="5004" t="s">
        <v>2559</v>
      </c>
      <c r="E100" s="5004" t="s">
        <v>2560</v>
      </c>
      <c r="F100" s="5004" t="s">
        <v>2490</v>
      </c>
      <c r="G100" s="5004" t="s">
        <v>24</v>
      </c>
      <c r="H100" s="5004" t="s">
        <v>24</v>
      </c>
      <c r="I100" s="5004" t="s">
        <v>705</v>
      </c>
    </row>
    <row customHeight="1" ht="11.25">
      <c r="A101" s="5004" t="s">
        <v>2168</v>
      </c>
      <c r="B101" s="5004" t="s">
        <v>14</v>
      </c>
      <c r="C101" s="5004" t="s">
        <v>2561</v>
      </c>
      <c r="D101" s="5004" t="s">
        <v>2562</v>
      </c>
      <c r="E101" s="5004" t="s">
        <v>2563</v>
      </c>
      <c r="F101" s="5004" t="s">
        <v>2196</v>
      </c>
      <c r="G101" s="5004" t="s">
        <v>2438</v>
      </c>
      <c r="H101" s="5004" t="s">
        <v>24</v>
      </c>
      <c r="I101" s="5004" t="s">
        <v>705</v>
      </c>
    </row>
    <row customHeight="1" ht="11.25">
      <c r="A102" s="5004" t="s">
        <v>2168</v>
      </c>
      <c r="B102" s="5004" t="s">
        <v>14</v>
      </c>
      <c r="C102" s="5004" t="s">
        <v>2564</v>
      </c>
      <c r="D102" s="5004" t="s">
        <v>2565</v>
      </c>
      <c r="E102" s="5004" t="s">
        <v>2566</v>
      </c>
      <c r="F102" s="5004" t="s">
        <v>2567</v>
      </c>
      <c r="G102" s="5004" t="s">
        <v>24</v>
      </c>
      <c r="H102" s="5004" t="s">
        <v>24</v>
      </c>
      <c r="I102" s="5004" t="s">
        <v>705</v>
      </c>
    </row>
    <row customHeight="1" ht="11.25">
      <c r="A103" s="5004" t="s">
        <v>2168</v>
      </c>
      <c r="B103" s="5004" t="s">
        <v>14</v>
      </c>
      <c r="C103" s="5004" t="s">
        <v>2568</v>
      </c>
      <c r="D103" s="5004" t="s">
        <v>2569</v>
      </c>
      <c r="E103" s="5004" t="s">
        <v>2570</v>
      </c>
      <c r="F103" s="5004" t="s">
        <v>2208</v>
      </c>
      <c r="G103" s="5004" t="s">
        <v>2571</v>
      </c>
      <c r="H103" s="5004" t="s">
        <v>24</v>
      </c>
      <c r="I103" s="5004" t="s">
        <v>705</v>
      </c>
    </row>
    <row customHeight="1" ht="11.25">
      <c r="A104" s="5004" t="s">
        <v>2168</v>
      </c>
      <c r="B104" s="5004" t="s">
        <v>14</v>
      </c>
      <c r="C104" s="5004" t="s">
        <v>2572</v>
      </c>
      <c r="D104" s="5004" t="s">
        <v>2573</v>
      </c>
      <c r="E104" s="5004" t="s">
        <v>2574</v>
      </c>
      <c r="F104" s="5004" t="s">
        <v>2373</v>
      </c>
      <c r="G104" s="5004" t="s">
        <v>2575</v>
      </c>
      <c r="H104" s="5004" t="s">
        <v>24</v>
      </c>
      <c r="I104" s="5004" t="s">
        <v>705</v>
      </c>
    </row>
    <row customHeight="1" ht="11.25">
      <c r="A105" s="5004" t="s">
        <v>2168</v>
      </c>
      <c r="B105" s="5004" t="s">
        <v>14</v>
      </c>
      <c r="C105" s="5004" t="s">
        <v>2576</v>
      </c>
      <c r="D105" s="5004" t="s">
        <v>2577</v>
      </c>
      <c r="E105" s="5004" t="s">
        <v>2578</v>
      </c>
      <c r="F105" s="5004" t="s">
        <v>2373</v>
      </c>
      <c r="G105" s="5004" t="s">
        <v>24</v>
      </c>
      <c r="H105" s="5004" t="s">
        <v>24</v>
      </c>
      <c r="I105" s="5004" t="s">
        <v>705</v>
      </c>
    </row>
    <row customHeight="1" ht="11.25">
      <c r="A106" s="5004" t="s">
        <v>2168</v>
      </c>
      <c r="B106" s="5004" t="s">
        <v>14</v>
      </c>
      <c r="C106" s="5004" t="s">
        <v>2579</v>
      </c>
      <c r="D106" s="5004" t="s">
        <v>2580</v>
      </c>
      <c r="E106" s="5004" t="s">
        <v>2581</v>
      </c>
      <c r="F106" s="5004" t="s">
        <v>2582</v>
      </c>
      <c r="G106" s="5004" t="s">
        <v>24</v>
      </c>
      <c r="H106" s="5004" t="s">
        <v>24</v>
      </c>
      <c r="I106" s="5004" t="s">
        <v>705</v>
      </c>
    </row>
    <row customHeight="1" ht="11.25">
      <c r="A107" s="5004" t="s">
        <v>2168</v>
      </c>
      <c r="B107" s="5004" t="s">
        <v>14</v>
      </c>
      <c r="C107" s="5004" t="s">
        <v>2583</v>
      </c>
      <c r="D107" s="5004" t="s">
        <v>2584</v>
      </c>
      <c r="E107" s="5004" t="s">
        <v>2585</v>
      </c>
      <c r="F107" s="5004" t="s">
        <v>2276</v>
      </c>
      <c r="G107" s="5004" t="s">
        <v>2586</v>
      </c>
      <c r="H107" s="5004" t="s">
        <v>24</v>
      </c>
      <c r="I107" s="5004" t="s">
        <v>705</v>
      </c>
    </row>
    <row customHeight="1" ht="11.25">
      <c r="A108" s="5004" t="s">
        <v>2168</v>
      </c>
      <c r="B108" s="5004" t="s">
        <v>14</v>
      </c>
      <c r="C108" s="5004" t="s">
        <v>2587</v>
      </c>
      <c r="D108" s="5004" t="s">
        <v>2588</v>
      </c>
      <c r="E108" s="5004" t="s">
        <v>2589</v>
      </c>
      <c r="F108" s="5004" t="s">
        <v>2208</v>
      </c>
      <c r="G108" s="5004" t="s">
        <v>24</v>
      </c>
      <c r="H108" s="5004" t="s">
        <v>24</v>
      </c>
      <c r="I108" s="5004" t="s">
        <v>705</v>
      </c>
    </row>
    <row customHeight="1" ht="11.25">
      <c r="A109" s="5004" t="s">
        <v>2168</v>
      </c>
      <c r="B109" s="5004" t="s">
        <v>14</v>
      </c>
      <c r="C109" s="5004" t="s">
        <v>2590</v>
      </c>
      <c r="D109" s="5004" t="s">
        <v>2591</v>
      </c>
      <c r="E109" s="5004" t="s">
        <v>2230</v>
      </c>
      <c r="F109" s="5004" t="s">
        <v>2592</v>
      </c>
      <c r="G109" s="5004" t="s">
        <v>24</v>
      </c>
      <c r="H109" s="5004" t="s">
        <v>24</v>
      </c>
      <c r="I109" s="5004" t="s">
        <v>705</v>
      </c>
    </row>
    <row customHeight="1" ht="11.25">
      <c r="A110" s="5004" t="s">
        <v>2168</v>
      </c>
      <c r="B110" s="5004" t="s">
        <v>14</v>
      </c>
      <c r="C110" s="5004" t="s">
        <v>2593</v>
      </c>
      <c r="D110" s="5004" t="s">
        <v>2594</v>
      </c>
      <c r="E110" s="5004" t="s">
        <v>2595</v>
      </c>
      <c r="F110" s="5004" t="s">
        <v>2506</v>
      </c>
      <c r="G110" s="5004" t="s">
        <v>2596</v>
      </c>
      <c r="H110" s="5004" t="s">
        <v>24</v>
      </c>
      <c r="I110" s="5004" t="s">
        <v>705</v>
      </c>
    </row>
    <row customHeight="1" ht="11.25">
      <c r="A111" s="5004" t="s">
        <v>2168</v>
      </c>
      <c r="B111" s="5004" t="s">
        <v>14</v>
      </c>
      <c r="C111" s="5004" t="s">
        <v>2597</v>
      </c>
      <c r="D111" s="5004" t="s">
        <v>2598</v>
      </c>
      <c r="E111" s="5004" t="s">
        <v>2599</v>
      </c>
      <c r="F111" s="5004" t="s">
        <v>2506</v>
      </c>
      <c r="G111" s="5004" t="s">
        <v>2600</v>
      </c>
      <c r="H111" s="5004" t="s">
        <v>24</v>
      </c>
      <c r="I111" s="5004" t="s">
        <v>705</v>
      </c>
    </row>
    <row customHeight="1" ht="11.25">
      <c r="A112" s="5004" t="s">
        <v>2168</v>
      </c>
      <c r="B112" s="5004" t="s">
        <v>14</v>
      </c>
      <c r="C112" s="5004" t="s">
        <v>2601</v>
      </c>
      <c r="D112" s="5004" t="s">
        <v>2602</v>
      </c>
      <c r="E112" s="5004" t="s">
        <v>2603</v>
      </c>
      <c r="F112" s="5004" t="s">
        <v>2208</v>
      </c>
      <c r="G112" s="5004" t="s">
        <v>2604</v>
      </c>
      <c r="H112" s="5004" t="s">
        <v>24</v>
      </c>
      <c r="I112" s="5004" t="s">
        <v>705</v>
      </c>
    </row>
    <row customHeight="1" ht="11.25">
      <c r="A113" s="5004" t="s">
        <v>2168</v>
      </c>
      <c r="B113" s="5004" t="s">
        <v>14</v>
      </c>
      <c r="C113" s="5004" t="s">
        <v>2605</v>
      </c>
      <c r="D113" s="5004" t="s">
        <v>2606</v>
      </c>
      <c r="E113" s="5004" t="s">
        <v>2607</v>
      </c>
      <c r="F113" s="5004" t="s">
        <v>49</v>
      </c>
      <c r="G113" s="5004" t="s">
        <v>2608</v>
      </c>
      <c r="H113" s="5004" t="s">
        <v>24</v>
      </c>
      <c r="I113" s="5004" t="s">
        <v>705</v>
      </c>
    </row>
    <row customHeight="1" ht="11.25">
      <c r="A114" s="5004" t="s">
        <v>2168</v>
      </c>
      <c r="B114" s="5004" t="s">
        <v>14</v>
      </c>
      <c r="C114" s="5004" t="s">
        <v>2609</v>
      </c>
      <c r="D114" s="5004" t="s">
        <v>2610</v>
      </c>
      <c r="E114" s="5004" t="s">
        <v>2611</v>
      </c>
      <c r="F114" s="5004" t="s">
        <v>2402</v>
      </c>
      <c r="G114" s="5004" t="s">
        <v>2612</v>
      </c>
      <c r="H114" s="5004" t="s">
        <v>24</v>
      </c>
      <c r="I114" s="5004" t="s">
        <v>705</v>
      </c>
    </row>
    <row customHeight="1" ht="11.25">
      <c r="A115" s="5004" t="s">
        <v>2168</v>
      </c>
      <c r="B115" s="5004" t="s">
        <v>14</v>
      </c>
      <c r="C115" s="5004" t="s">
        <v>2613</v>
      </c>
      <c r="D115" s="5004" t="s">
        <v>2614</v>
      </c>
      <c r="E115" s="5004" t="s">
        <v>2615</v>
      </c>
      <c r="F115" s="5004" t="s">
        <v>2464</v>
      </c>
      <c r="G115" s="5004" t="s">
        <v>24</v>
      </c>
      <c r="H115" s="5004" t="s">
        <v>24</v>
      </c>
      <c r="I115" s="5004" t="s">
        <v>705</v>
      </c>
    </row>
    <row customHeight="1" ht="11.25">
      <c r="A116" s="5004" t="s">
        <v>2168</v>
      </c>
      <c r="B116" s="5004" t="s">
        <v>14</v>
      </c>
      <c r="C116" s="5004" t="s">
        <v>2616</v>
      </c>
      <c r="D116" s="5004" t="s">
        <v>2617</v>
      </c>
      <c r="E116" s="5004" t="s">
        <v>2618</v>
      </c>
      <c r="F116" s="5004" t="s">
        <v>2176</v>
      </c>
      <c r="G116" s="5004" t="s">
        <v>2619</v>
      </c>
      <c r="H116" s="5004" t="s">
        <v>24</v>
      </c>
      <c r="I116" s="5004" t="s">
        <v>705</v>
      </c>
    </row>
    <row customHeight="1" ht="11.25">
      <c r="A117" s="5004" t="s">
        <v>2168</v>
      </c>
      <c r="B117" s="5004" t="s">
        <v>14</v>
      </c>
      <c r="C117" s="5004" t="s">
        <v>2620</v>
      </c>
      <c r="D117" s="5004" t="s">
        <v>2621</v>
      </c>
      <c r="E117" s="5004" t="s">
        <v>2622</v>
      </c>
      <c r="F117" s="5004" t="s">
        <v>2176</v>
      </c>
      <c r="G117" s="5004" t="s">
        <v>2623</v>
      </c>
      <c r="H117" s="5004" t="s">
        <v>24</v>
      </c>
      <c r="I117" s="5004" t="s">
        <v>705</v>
      </c>
    </row>
    <row customHeight="1" ht="11.25">
      <c r="A118" s="5004" t="s">
        <v>2168</v>
      </c>
      <c r="B118" s="5004" t="s">
        <v>14</v>
      </c>
      <c r="C118" s="5004" t="s">
        <v>2624</v>
      </c>
      <c r="D118" s="5004" t="s">
        <v>2625</v>
      </c>
      <c r="E118" s="5004" t="s">
        <v>2626</v>
      </c>
      <c r="F118" s="5004" t="s">
        <v>2341</v>
      </c>
      <c r="G118" s="5004" t="s">
        <v>2627</v>
      </c>
      <c r="H118" s="5004" t="s">
        <v>24</v>
      </c>
      <c r="I118" s="5004" t="s">
        <v>705</v>
      </c>
    </row>
    <row customHeight="1" ht="11.25">
      <c r="A119" s="5004" t="s">
        <v>2168</v>
      </c>
      <c r="B119" s="5004" t="s">
        <v>14</v>
      </c>
      <c r="C119" s="5004" t="s">
        <v>2628</v>
      </c>
      <c r="D119" s="5004" t="s">
        <v>2629</v>
      </c>
      <c r="E119" s="5004" t="s">
        <v>2630</v>
      </c>
      <c r="F119" s="5004" t="s">
        <v>2464</v>
      </c>
      <c r="G119" s="5004" t="s">
        <v>2631</v>
      </c>
      <c r="H119" s="5004" t="s">
        <v>24</v>
      </c>
      <c r="I119" s="5004" t="s">
        <v>705</v>
      </c>
    </row>
    <row customHeight="1" ht="11.25">
      <c r="A120" s="5004" t="s">
        <v>2168</v>
      </c>
      <c r="B120" s="5004" t="s">
        <v>14</v>
      </c>
      <c r="C120" s="5004" t="s">
        <v>2632</v>
      </c>
      <c r="D120" s="5004" t="s">
        <v>2633</v>
      </c>
      <c r="E120" s="5004" t="s">
        <v>2566</v>
      </c>
      <c r="F120" s="5004" t="s">
        <v>2634</v>
      </c>
      <c r="G120" s="5004" t="s">
        <v>2635</v>
      </c>
      <c r="H120" s="5004" t="s">
        <v>24</v>
      </c>
      <c r="I120" s="5004" t="s">
        <v>705</v>
      </c>
    </row>
    <row customHeight="1" ht="11.25">
      <c r="A121" s="5004" t="s">
        <v>2168</v>
      </c>
      <c r="B121" s="5004" t="s">
        <v>14</v>
      </c>
      <c r="C121" s="5004" t="s">
        <v>2636</v>
      </c>
      <c r="D121" s="5004" t="s">
        <v>2637</v>
      </c>
      <c r="E121" s="5004" t="s">
        <v>2638</v>
      </c>
      <c r="F121" s="5004" t="s">
        <v>2464</v>
      </c>
      <c r="G121" s="5004" t="s">
        <v>2639</v>
      </c>
      <c r="H121" s="5004" t="s">
        <v>2640</v>
      </c>
      <c r="I121" s="5004" t="s">
        <v>705</v>
      </c>
    </row>
    <row customHeight="1" ht="11.25">
      <c r="A122" s="5004" t="s">
        <v>2168</v>
      </c>
      <c r="B122" s="5004" t="s">
        <v>14</v>
      </c>
      <c r="C122" s="5004" t="s">
        <v>2641</v>
      </c>
      <c r="D122" s="5004" t="s">
        <v>2637</v>
      </c>
      <c r="E122" s="5004" t="s">
        <v>2642</v>
      </c>
      <c r="F122" s="5004" t="s">
        <v>2304</v>
      </c>
      <c r="G122" s="5004" t="s">
        <v>2643</v>
      </c>
      <c r="H122" s="5004" t="s">
        <v>24</v>
      </c>
      <c r="I122" s="5004" t="s">
        <v>705</v>
      </c>
    </row>
    <row customHeight="1" ht="11.25">
      <c r="A123" s="5004" t="s">
        <v>2168</v>
      </c>
      <c r="B123" s="5004" t="s">
        <v>14</v>
      </c>
      <c r="C123" s="5004" t="s">
        <v>2644</v>
      </c>
      <c r="D123" s="5004" t="s">
        <v>2645</v>
      </c>
      <c r="E123" s="5004" t="s">
        <v>2646</v>
      </c>
      <c r="F123" s="5004" t="s">
        <v>49</v>
      </c>
      <c r="G123" s="5004" t="s">
        <v>24</v>
      </c>
      <c r="H123" s="5004" t="s">
        <v>24</v>
      </c>
      <c r="I123" s="5004" t="s">
        <v>705</v>
      </c>
    </row>
    <row customHeight="1" ht="11.25">
      <c r="A124" s="5004" t="s">
        <v>2168</v>
      </c>
      <c r="B124" s="5004" t="s">
        <v>14</v>
      </c>
      <c r="C124" s="5004" t="s">
        <v>2647</v>
      </c>
      <c r="D124" s="5004" t="s">
        <v>2648</v>
      </c>
      <c r="E124" s="5004" t="s">
        <v>2649</v>
      </c>
      <c r="F124" s="5004" t="s">
        <v>2208</v>
      </c>
      <c r="G124" s="5004" t="s">
        <v>2650</v>
      </c>
      <c r="H124" s="5004" t="s">
        <v>24</v>
      </c>
      <c r="I124" s="5004" t="s">
        <v>705</v>
      </c>
    </row>
    <row customHeight="1" ht="11.25">
      <c r="A125" s="5004" t="s">
        <v>2168</v>
      </c>
      <c r="B125" s="5004" t="s">
        <v>14</v>
      </c>
      <c r="C125" s="5004" t="s">
        <v>2651</v>
      </c>
      <c r="D125" s="5004" t="s">
        <v>2652</v>
      </c>
      <c r="E125" s="5004" t="s">
        <v>2653</v>
      </c>
      <c r="F125" s="5004" t="s">
        <v>2345</v>
      </c>
      <c r="G125" s="5004" t="s">
        <v>2654</v>
      </c>
      <c r="H125" s="5004" t="s">
        <v>24</v>
      </c>
      <c r="I125" s="5004" t="s">
        <v>705</v>
      </c>
    </row>
    <row customHeight="1" ht="11.25">
      <c r="A126" s="5004" t="s">
        <v>2168</v>
      </c>
      <c r="B126" s="5004" t="s">
        <v>14</v>
      </c>
      <c r="C126" s="5004" t="s">
        <v>2655</v>
      </c>
      <c r="D126" s="5004" t="s">
        <v>2656</v>
      </c>
      <c r="E126" s="5004" t="s">
        <v>2657</v>
      </c>
      <c r="F126" s="5004" t="s">
        <v>2276</v>
      </c>
      <c r="G126" s="5004" t="s">
        <v>2498</v>
      </c>
      <c r="H126" s="5004" t="s">
        <v>24</v>
      </c>
      <c r="I126" s="5004" t="s">
        <v>705</v>
      </c>
    </row>
    <row customHeight="1" ht="11.25">
      <c r="A127" s="5004" t="s">
        <v>2168</v>
      </c>
      <c r="B127" s="5004" t="s">
        <v>14</v>
      </c>
      <c r="C127" s="5004" t="s">
        <v>2658</v>
      </c>
      <c r="D127" s="5004" t="s">
        <v>2659</v>
      </c>
      <c r="E127" s="5004" t="s">
        <v>2660</v>
      </c>
      <c r="F127" s="5004" t="s">
        <v>2382</v>
      </c>
      <c r="G127" s="5004" t="s">
        <v>24</v>
      </c>
      <c r="H127" s="5004" t="s">
        <v>24</v>
      </c>
      <c r="I127" s="5004" t="s">
        <v>705</v>
      </c>
    </row>
    <row customHeight="1" ht="11.25">
      <c r="A128" s="5004" t="s">
        <v>2168</v>
      </c>
      <c r="B128" s="5004" t="s">
        <v>14</v>
      </c>
      <c r="C128" s="5004" t="s">
        <v>2661</v>
      </c>
      <c r="D128" s="5004" t="s">
        <v>2662</v>
      </c>
      <c r="E128" s="5004" t="s">
        <v>2663</v>
      </c>
      <c r="F128" s="5004" t="s">
        <v>2176</v>
      </c>
      <c r="G128" s="5004" t="s">
        <v>24</v>
      </c>
      <c r="H128" s="5004" t="s">
        <v>24</v>
      </c>
      <c r="I128" s="5004" t="s">
        <v>705</v>
      </c>
    </row>
    <row customHeight="1" ht="11.25">
      <c r="A129" s="5004" t="s">
        <v>2168</v>
      </c>
      <c r="B129" s="5004" t="s">
        <v>14</v>
      </c>
      <c r="C129" s="5004" t="s">
        <v>2664</v>
      </c>
      <c r="D129" s="5004" t="s">
        <v>2665</v>
      </c>
      <c r="E129" s="5004" t="s">
        <v>2666</v>
      </c>
      <c r="F129" s="5004" t="s">
        <v>49</v>
      </c>
      <c r="G129" s="5004" t="s">
        <v>2667</v>
      </c>
      <c r="H129" s="5004" t="s">
        <v>24</v>
      </c>
      <c r="I129" s="5004" t="s">
        <v>705</v>
      </c>
    </row>
    <row customHeight="1" ht="11.25">
      <c r="A130" s="5004" t="s">
        <v>2168</v>
      </c>
      <c r="B130" s="5004" t="s">
        <v>14</v>
      </c>
      <c r="C130" s="5004" t="s">
        <v>2668</v>
      </c>
      <c r="D130" s="5004" t="s">
        <v>2669</v>
      </c>
      <c r="E130" s="5004" t="s">
        <v>2670</v>
      </c>
      <c r="F130" s="5004" t="s">
        <v>2196</v>
      </c>
      <c r="G130" s="5004" t="s">
        <v>24</v>
      </c>
      <c r="H130" s="5004" t="s">
        <v>24</v>
      </c>
      <c r="I130" s="5004" t="s">
        <v>705</v>
      </c>
    </row>
    <row customHeight="1" ht="11.25">
      <c r="A131" s="5004" t="s">
        <v>2168</v>
      </c>
      <c r="B131" s="5004" t="s">
        <v>14</v>
      </c>
      <c r="C131" s="5004" t="s">
        <v>2671</v>
      </c>
      <c r="D131" s="5004" t="s">
        <v>2672</v>
      </c>
      <c r="E131" s="5004" t="s">
        <v>2673</v>
      </c>
      <c r="F131" s="5004" t="s">
        <v>2674</v>
      </c>
      <c r="G131" s="5004" t="s">
        <v>2675</v>
      </c>
      <c r="H131" s="5004" t="s">
        <v>24</v>
      </c>
      <c r="I131" s="5004" t="s">
        <v>705</v>
      </c>
    </row>
    <row customHeight="1" ht="11.25">
      <c r="A132" s="5004" t="s">
        <v>2168</v>
      </c>
      <c r="B132" s="5004" t="s">
        <v>14</v>
      </c>
      <c r="C132" s="5004" t="s">
        <v>2676</v>
      </c>
      <c r="D132" s="5004" t="s">
        <v>2677</v>
      </c>
      <c r="E132" s="5004" t="s">
        <v>2678</v>
      </c>
      <c r="F132" s="5004" t="s">
        <v>2679</v>
      </c>
      <c r="G132" s="5004" t="s">
        <v>2204</v>
      </c>
      <c r="H132" s="5004" t="s">
        <v>24</v>
      </c>
      <c r="I132" s="5004" t="s">
        <v>705</v>
      </c>
    </row>
    <row customHeight="1" ht="11.25">
      <c r="A133" s="5004" t="s">
        <v>2168</v>
      </c>
      <c r="B133" s="5004" t="s">
        <v>14</v>
      </c>
      <c r="C133" s="5004" t="s">
        <v>2680</v>
      </c>
      <c r="D133" s="5004" t="s">
        <v>2681</v>
      </c>
      <c r="E133" s="5004" t="s">
        <v>2682</v>
      </c>
      <c r="F133" s="5004" t="s">
        <v>49</v>
      </c>
      <c r="G133" s="5004" t="s">
        <v>2683</v>
      </c>
      <c r="H133" s="5004" t="s">
        <v>24</v>
      </c>
      <c r="I133" s="5004" t="s">
        <v>705</v>
      </c>
    </row>
    <row customHeight="1" ht="11.25">
      <c r="A134" s="5004" t="s">
        <v>2168</v>
      </c>
      <c r="B134" s="5004" t="s">
        <v>14</v>
      </c>
      <c r="C134" s="5004" t="s">
        <v>2684</v>
      </c>
      <c r="D134" s="5004" t="s">
        <v>2685</v>
      </c>
      <c r="E134" s="5004" t="s">
        <v>2259</v>
      </c>
      <c r="F134" s="5004" t="s">
        <v>2686</v>
      </c>
      <c r="G134" s="5004" t="s">
        <v>2261</v>
      </c>
      <c r="H134" s="5004" t="s">
        <v>24</v>
      </c>
      <c r="I134" s="5004" t="s">
        <v>705</v>
      </c>
    </row>
    <row customHeight="1" ht="11.25">
      <c r="A135" s="5004" t="s">
        <v>2168</v>
      </c>
      <c r="B135" s="5004" t="s">
        <v>14</v>
      </c>
      <c r="C135" s="5004" t="s">
        <v>2687</v>
      </c>
      <c r="D135" s="5004" t="s">
        <v>2688</v>
      </c>
      <c r="E135" s="5004" t="s">
        <v>2689</v>
      </c>
      <c r="F135" s="5004" t="s">
        <v>2690</v>
      </c>
      <c r="G135" s="5004" t="s">
        <v>2691</v>
      </c>
      <c r="H135" s="5004" t="s">
        <v>24</v>
      </c>
      <c r="I135" s="5004" t="s">
        <v>705</v>
      </c>
    </row>
    <row customHeight="1" ht="11.25">
      <c r="A136" s="5004" t="s">
        <v>2168</v>
      </c>
      <c r="B136" s="5004" t="s">
        <v>14</v>
      </c>
      <c r="C136" s="5004" t="s">
        <v>2692</v>
      </c>
      <c r="D136" s="5004" t="s">
        <v>2693</v>
      </c>
      <c r="E136" s="5004" t="s">
        <v>2694</v>
      </c>
      <c r="F136" s="5004" t="s">
        <v>2695</v>
      </c>
      <c r="G136" s="5004" t="s">
        <v>24</v>
      </c>
      <c r="H136" s="5004" t="s">
        <v>24</v>
      </c>
      <c r="I136" s="5004" t="s">
        <v>705</v>
      </c>
    </row>
    <row customHeight="1" ht="11.25">
      <c r="A137" s="5004" t="s">
        <v>2168</v>
      </c>
      <c r="B137" s="5004" t="s">
        <v>14</v>
      </c>
      <c r="C137" s="5004" t="s">
        <v>2696</v>
      </c>
      <c r="D137" s="5004" t="s">
        <v>2697</v>
      </c>
      <c r="E137" s="5004" t="s">
        <v>2259</v>
      </c>
      <c r="F137" s="5004" t="s">
        <v>49</v>
      </c>
      <c r="G137" s="5004" t="s">
        <v>2698</v>
      </c>
      <c r="H137" s="5004" t="s">
        <v>24</v>
      </c>
      <c r="I137" s="5004" t="s">
        <v>705</v>
      </c>
    </row>
    <row customHeight="1" ht="11.25">
      <c r="A138" s="5004" t="s">
        <v>2168</v>
      </c>
      <c r="B138" s="5004" t="s">
        <v>14</v>
      </c>
      <c r="C138" s="5004" t="s">
        <v>2699</v>
      </c>
      <c r="D138" s="5004" t="s">
        <v>2700</v>
      </c>
      <c r="E138" s="5004" t="s">
        <v>2701</v>
      </c>
      <c r="F138" s="5004" t="s">
        <v>2702</v>
      </c>
      <c r="G138" s="5004" t="s">
        <v>24</v>
      </c>
      <c r="H138" s="5004" t="s">
        <v>24</v>
      </c>
      <c r="I138" s="5004" t="s">
        <v>705</v>
      </c>
    </row>
    <row customHeight="1" ht="11.25">
      <c r="A139" s="5004" t="s">
        <v>2168</v>
      </c>
      <c r="B139" s="5004" t="s">
        <v>14</v>
      </c>
      <c r="C139" s="5004" t="s">
        <v>2703</v>
      </c>
      <c r="D139" s="5004" t="s">
        <v>2704</v>
      </c>
      <c r="E139" s="5004" t="s">
        <v>2705</v>
      </c>
      <c r="F139" s="5004" t="s">
        <v>49</v>
      </c>
      <c r="G139" s="5004" t="s">
        <v>2706</v>
      </c>
      <c r="H139" s="5004" t="s">
        <v>24</v>
      </c>
      <c r="I139" s="5004" t="s">
        <v>705</v>
      </c>
    </row>
    <row customHeight="1" ht="11.25">
      <c r="A140" s="5004" t="s">
        <v>2168</v>
      </c>
      <c r="B140" s="5004" t="s">
        <v>14</v>
      </c>
      <c r="C140" s="5004" t="s">
        <v>2707</v>
      </c>
      <c r="D140" s="5004" t="s">
        <v>2708</v>
      </c>
      <c r="E140" s="5004" t="s">
        <v>2709</v>
      </c>
      <c r="F140" s="5004" t="s">
        <v>2373</v>
      </c>
      <c r="G140" s="5004" t="s">
        <v>2710</v>
      </c>
      <c r="H140" s="5004" t="s">
        <v>24</v>
      </c>
      <c r="I140" s="5004" t="s">
        <v>705</v>
      </c>
    </row>
    <row customHeight="1" ht="11.25">
      <c r="A141" s="5004" t="s">
        <v>2168</v>
      </c>
      <c r="B141" s="5004" t="s">
        <v>14</v>
      </c>
      <c r="C141" s="5004" t="s">
        <v>2711</v>
      </c>
      <c r="D141" s="5004" t="s">
        <v>2712</v>
      </c>
      <c r="E141" s="5004" t="s">
        <v>2713</v>
      </c>
      <c r="F141" s="5004" t="s">
        <v>2208</v>
      </c>
      <c r="G141" s="5004" t="s">
        <v>24</v>
      </c>
      <c r="H141" s="5004" t="s">
        <v>24</v>
      </c>
      <c r="I141" s="5004" t="s">
        <v>705</v>
      </c>
    </row>
    <row customHeight="1" ht="11.25">
      <c r="A142" s="5004" t="s">
        <v>2168</v>
      </c>
      <c r="B142" s="5004" t="s">
        <v>14</v>
      </c>
      <c r="C142" s="5004" t="s">
        <v>2714</v>
      </c>
      <c r="D142" s="5004" t="s">
        <v>2715</v>
      </c>
      <c r="E142" s="5004" t="s">
        <v>2716</v>
      </c>
      <c r="F142" s="5004" t="s">
        <v>2341</v>
      </c>
      <c r="G142" s="5004" t="s">
        <v>2717</v>
      </c>
      <c r="H142" s="5004" t="s">
        <v>24</v>
      </c>
      <c r="I142" s="5004" t="s">
        <v>705</v>
      </c>
    </row>
    <row customHeight="1" ht="11.25">
      <c r="A143" s="5004" t="s">
        <v>2168</v>
      </c>
      <c r="B143" s="5004" t="s">
        <v>14</v>
      </c>
      <c r="C143" s="5004" t="s">
        <v>2718</v>
      </c>
      <c r="D143" s="5004" t="s">
        <v>2719</v>
      </c>
      <c r="E143" s="5004" t="s">
        <v>2720</v>
      </c>
      <c r="F143" s="5004" t="s">
        <v>2341</v>
      </c>
      <c r="G143" s="5004" t="s">
        <v>2721</v>
      </c>
      <c r="H143" s="5004" t="s">
        <v>24</v>
      </c>
      <c r="I143" s="5004" t="s">
        <v>705</v>
      </c>
    </row>
    <row customHeight="1" ht="11.25">
      <c r="A144" s="5004" t="s">
        <v>2168</v>
      </c>
      <c r="B144" s="5004" t="s">
        <v>14</v>
      </c>
      <c r="C144" s="5004" t="s">
        <v>2722</v>
      </c>
      <c r="D144" s="5004" t="s">
        <v>2723</v>
      </c>
      <c r="E144" s="5004" t="s">
        <v>2724</v>
      </c>
      <c r="F144" s="5004" t="s">
        <v>2725</v>
      </c>
      <c r="G144" s="5004" t="s">
        <v>24</v>
      </c>
      <c r="H144" s="5004" t="s">
        <v>24</v>
      </c>
      <c r="I144" s="5004" t="s">
        <v>705</v>
      </c>
    </row>
    <row customHeight="1" ht="11.25">
      <c r="A145" s="5004" t="s">
        <v>2168</v>
      </c>
      <c r="B145" s="5004" t="s">
        <v>14</v>
      </c>
      <c r="C145" s="5004" t="s">
        <v>2726</v>
      </c>
      <c r="D145" s="5004" t="s">
        <v>2727</v>
      </c>
      <c r="E145" s="5004" t="s">
        <v>2701</v>
      </c>
      <c r="F145" s="5004" t="s">
        <v>2728</v>
      </c>
      <c r="G145" s="5004" t="s">
        <v>24</v>
      </c>
      <c r="H145" s="5004" t="s">
        <v>24</v>
      </c>
      <c r="I145" s="5004" t="s">
        <v>705</v>
      </c>
    </row>
    <row customHeight="1" ht="11.25">
      <c r="A146" s="5004" t="s">
        <v>2168</v>
      </c>
      <c r="B146" s="5004" t="s">
        <v>14</v>
      </c>
      <c r="C146" s="5004" t="s">
        <v>2729</v>
      </c>
      <c r="D146" s="5004" t="s">
        <v>2730</v>
      </c>
      <c r="E146" s="5004" t="s">
        <v>2230</v>
      </c>
      <c r="F146" s="5004" t="s">
        <v>2725</v>
      </c>
      <c r="G146" s="5004" t="s">
        <v>24</v>
      </c>
      <c r="H146" s="5004" t="s">
        <v>24</v>
      </c>
      <c r="I146" s="5004" t="s">
        <v>705</v>
      </c>
    </row>
    <row customHeight="1" ht="11.25">
      <c r="A147" s="5004" t="s">
        <v>2168</v>
      </c>
      <c r="B147" s="5004" t="s">
        <v>14</v>
      </c>
      <c r="C147" s="5004" t="s">
        <v>2731</v>
      </c>
      <c r="D147" s="5004" t="s">
        <v>2730</v>
      </c>
      <c r="E147" s="5004" t="s">
        <v>2230</v>
      </c>
      <c r="F147" s="5004" t="s">
        <v>2732</v>
      </c>
      <c r="G147" s="5004" t="s">
        <v>2232</v>
      </c>
      <c r="H147" s="5004" t="s">
        <v>24</v>
      </c>
      <c r="I147" s="5004" t="s">
        <v>705</v>
      </c>
    </row>
    <row customHeight="1" ht="11.25">
      <c r="A148" s="5004" t="s">
        <v>2168</v>
      </c>
      <c r="B148" s="5004" t="s">
        <v>14</v>
      </c>
      <c r="C148" s="5004" t="s">
        <v>2733</v>
      </c>
      <c r="D148" s="5004" t="s">
        <v>2734</v>
      </c>
      <c r="E148" s="5004" t="s">
        <v>2735</v>
      </c>
      <c r="F148" s="5004" t="s">
        <v>2736</v>
      </c>
      <c r="G148" s="5004" t="s">
        <v>2737</v>
      </c>
      <c r="H148" s="5004" t="s">
        <v>24</v>
      </c>
      <c r="I148" s="5004" t="s">
        <v>705</v>
      </c>
    </row>
    <row customHeight="1" ht="11.25">
      <c r="A149" s="5004" t="s">
        <v>2168</v>
      </c>
      <c r="B149" s="5004" t="s">
        <v>14</v>
      </c>
      <c r="C149" s="5004" t="s">
        <v>2738</v>
      </c>
      <c r="D149" s="5004" t="s">
        <v>2739</v>
      </c>
      <c r="E149" s="5004" t="s">
        <v>2735</v>
      </c>
      <c r="F149" s="5004" t="s">
        <v>2740</v>
      </c>
      <c r="G149" s="5004" t="s">
        <v>24</v>
      </c>
      <c r="H149" s="5004" t="s">
        <v>24</v>
      </c>
      <c r="I149" s="5004" t="s">
        <v>705</v>
      </c>
    </row>
    <row customHeight="1" ht="11.25">
      <c r="A150" s="5004" t="s">
        <v>2168</v>
      </c>
      <c r="B150" s="5004" t="s">
        <v>14</v>
      </c>
      <c r="C150" s="5004" t="s">
        <v>2185</v>
      </c>
      <c r="D150" s="5004" t="s">
        <v>2186</v>
      </c>
      <c r="E150" s="5004" t="s">
        <v>2187</v>
      </c>
      <c r="F150" s="5004" t="s">
        <v>49</v>
      </c>
      <c r="G150" s="5004" t="s">
        <v>2188</v>
      </c>
      <c r="H150" s="5004" t="s">
        <v>24</v>
      </c>
      <c r="I150" s="5004" t="s">
        <v>789</v>
      </c>
    </row>
    <row customHeight="1" ht="11.25">
      <c r="A151" s="5004" t="s">
        <v>2168</v>
      </c>
      <c r="B151" s="5004" t="s">
        <v>14</v>
      </c>
      <c r="C151" s="5004" t="s">
        <v>2223</v>
      </c>
      <c r="D151" s="5004" t="s">
        <v>2224</v>
      </c>
      <c r="E151" s="5004" t="s">
        <v>2225</v>
      </c>
      <c r="F151" s="5004" t="s">
        <v>49</v>
      </c>
      <c r="G151" s="5004" t="s">
        <v>24</v>
      </c>
      <c r="H151" s="5004" t="s">
        <v>24</v>
      </c>
      <c r="I151" s="5004" t="s">
        <v>789</v>
      </c>
    </row>
    <row customHeight="1" ht="11.25">
      <c r="A152" s="5004" t="s">
        <v>2168</v>
      </c>
      <c r="B152" s="5004" t="s">
        <v>14</v>
      </c>
      <c r="C152" s="5004" t="s">
        <v>24</v>
      </c>
      <c r="D152" s="5004" t="s">
        <v>2226</v>
      </c>
      <c r="E152" s="5004" t="s">
        <v>2227</v>
      </c>
      <c r="F152" s="5004" t="s">
        <v>49</v>
      </c>
      <c r="G152" s="5004" t="s">
        <v>24</v>
      </c>
      <c r="H152" s="5004" t="s">
        <v>24</v>
      </c>
      <c r="I152" s="5004" t="s">
        <v>789</v>
      </c>
    </row>
    <row customHeight="1" ht="11.25">
      <c r="A153" s="5004" t="s">
        <v>2168</v>
      </c>
      <c r="B153" s="5004" t="s">
        <v>14</v>
      </c>
      <c r="C153" s="5004" t="s">
        <v>2257</v>
      </c>
      <c r="D153" s="5004" t="s">
        <v>2258</v>
      </c>
      <c r="E153" s="5004" t="s">
        <v>2259</v>
      </c>
      <c r="F153" s="5004" t="s">
        <v>2260</v>
      </c>
      <c r="G153" s="5004" t="s">
        <v>2261</v>
      </c>
      <c r="H153" s="5004" t="s">
        <v>24</v>
      </c>
      <c r="I153" s="5004" t="s">
        <v>789</v>
      </c>
    </row>
    <row customHeight="1" ht="11.25">
      <c r="A154" s="5004" t="s">
        <v>2168</v>
      </c>
      <c r="B154" s="5004" t="s">
        <v>14</v>
      </c>
      <c r="C154" s="5004" t="s">
        <v>2277</v>
      </c>
      <c r="D154" s="5004" t="s">
        <v>2278</v>
      </c>
      <c r="E154" s="5004" t="s">
        <v>2279</v>
      </c>
      <c r="F154" s="5004" t="s">
        <v>2280</v>
      </c>
      <c r="G154" s="5004" t="s">
        <v>2281</v>
      </c>
      <c r="H154" s="5004" t="s">
        <v>24</v>
      </c>
      <c r="I154" s="5004" t="s">
        <v>789</v>
      </c>
    </row>
    <row customHeight="1" ht="11.25">
      <c r="A155" s="5004" t="s">
        <v>2168</v>
      </c>
      <c r="B155" s="5004" t="s">
        <v>14</v>
      </c>
      <c r="C155" s="5004" t="s">
        <v>2292</v>
      </c>
      <c r="D155" s="5004" t="s">
        <v>2293</v>
      </c>
      <c r="E155" s="5004" t="s">
        <v>2294</v>
      </c>
      <c r="F155" s="5004" t="s">
        <v>2295</v>
      </c>
      <c r="G155" s="5004" t="s">
        <v>2296</v>
      </c>
      <c r="H155" s="5004" t="s">
        <v>24</v>
      </c>
      <c r="I155" s="5004" t="s">
        <v>789</v>
      </c>
    </row>
    <row customHeight="1" ht="11.25">
      <c r="A156" s="5004" t="s">
        <v>2168</v>
      </c>
      <c r="B156" s="5004" t="s">
        <v>14</v>
      </c>
      <c r="C156" s="5004" t="s">
        <v>2354</v>
      </c>
      <c r="D156" s="5004" t="s">
        <v>2355</v>
      </c>
      <c r="E156" s="5004" t="s">
        <v>2356</v>
      </c>
      <c r="F156" s="5004" t="s">
        <v>2203</v>
      </c>
      <c r="G156" s="5004" t="s">
        <v>2357</v>
      </c>
      <c r="H156" s="5004" t="s">
        <v>24</v>
      </c>
      <c r="I156" s="5004" t="s">
        <v>789</v>
      </c>
    </row>
    <row customHeight="1" ht="11.25">
      <c r="A157" s="5004" t="s">
        <v>2168</v>
      </c>
      <c r="B157" s="5004" t="s">
        <v>14</v>
      </c>
      <c r="C157" s="5004" t="s">
        <v>2358</v>
      </c>
      <c r="D157" s="5004" t="s">
        <v>2359</v>
      </c>
      <c r="E157" s="5004" t="s">
        <v>2360</v>
      </c>
      <c r="F157" s="5004" t="s">
        <v>2203</v>
      </c>
      <c r="G157" s="5004" t="s">
        <v>2361</v>
      </c>
      <c r="H157" s="5004" t="s">
        <v>24</v>
      </c>
      <c r="I157" s="5004" t="s">
        <v>789</v>
      </c>
    </row>
    <row customHeight="1" ht="11.25">
      <c r="A158" s="5004" t="s">
        <v>2168</v>
      </c>
      <c r="B158" s="5004" t="s">
        <v>14</v>
      </c>
      <c r="C158" s="5004" t="s">
        <v>2399</v>
      </c>
      <c r="D158" s="5004" t="s">
        <v>2400</v>
      </c>
      <c r="E158" s="5004" t="s">
        <v>2401</v>
      </c>
      <c r="F158" s="5004" t="s">
        <v>2402</v>
      </c>
      <c r="G158" s="5004" t="s">
        <v>2403</v>
      </c>
      <c r="H158" s="5004" t="s">
        <v>24</v>
      </c>
      <c r="I158" s="5004" t="s">
        <v>789</v>
      </c>
    </row>
    <row customHeight="1" ht="11.25">
      <c r="A159" s="5004" t="s">
        <v>2168</v>
      </c>
      <c r="B159" s="5004" t="s">
        <v>14</v>
      </c>
      <c r="C159" s="5004" t="s">
        <v>2421</v>
      </c>
      <c r="D159" s="5004" t="s">
        <v>2422</v>
      </c>
      <c r="E159" s="5004" t="s">
        <v>2423</v>
      </c>
      <c r="F159" s="5004" t="s">
        <v>2341</v>
      </c>
      <c r="G159" s="5004" t="s">
        <v>2424</v>
      </c>
      <c r="H159" s="5004" t="s">
        <v>24</v>
      </c>
      <c r="I159" s="5004" t="s">
        <v>789</v>
      </c>
    </row>
    <row customHeight="1" ht="11.25">
      <c r="A160" s="5004" t="s">
        <v>2168</v>
      </c>
      <c r="B160" s="5004" t="s">
        <v>14</v>
      </c>
      <c r="C160" s="5004" t="s">
        <v>2435</v>
      </c>
      <c r="D160" s="5004" t="s">
        <v>2436</v>
      </c>
      <c r="E160" s="5004" t="s">
        <v>2437</v>
      </c>
      <c r="F160" s="5004" t="s">
        <v>49</v>
      </c>
      <c r="G160" s="5004" t="s">
        <v>2438</v>
      </c>
      <c r="H160" s="5004" t="s">
        <v>24</v>
      </c>
      <c r="I160" s="5004" t="s">
        <v>789</v>
      </c>
    </row>
    <row customHeight="1" ht="11.25">
      <c r="A161" s="5004" t="s">
        <v>2168</v>
      </c>
      <c r="B161" s="5004" t="s">
        <v>14</v>
      </c>
      <c r="C161" s="5004" t="s">
        <v>2439</v>
      </c>
      <c r="D161" s="5004" t="s">
        <v>2440</v>
      </c>
      <c r="E161" s="5004" t="s">
        <v>2441</v>
      </c>
      <c r="F161" s="5004" t="s">
        <v>2208</v>
      </c>
      <c r="G161" s="5004" t="s">
        <v>2442</v>
      </c>
      <c r="H161" s="5004" t="s">
        <v>24</v>
      </c>
      <c r="I161" s="5004" t="s">
        <v>789</v>
      </c>
    </row>
    <row customHeight="1" ht="11.25">
      <c r="A162" s="5004" t="s">
        <v>2168</v>
      </c>
      <c r="B162" s="5004" t="s">
        <v>14</v>
      </c>
      <c r="C162" s="5004" t="s">
        <v>2503</v>
      </c>
      <c r="D162" s="5004" t="s">
        <v>2504</v>
      </c>
      <c r="E162" s="5004" t="s">
        <v>2505</v>
      </c>
      <c r="F162" s="5004" t="s">
        <v>2506</v>
      </c>
      <c r="G162" s="5004" t="s">
        <v>2507</v>
      </c>
      <c r="H162" s="5004" t="s">
        <v>24</v>
      </c>
      <c r="I162" s="5004" t="s">
        <v>789</v>
      </c>
    </row>
    <row customHeight="1" ht="11.25">
      <c r="A163" s="5004" t="s">
        <v>2168</v>
      </c>
      <c r="B163" s="5004" t="s">
        <v>14</v>
      </c>
      <c r="C163" s="5004" t="s">
        <v>2508</v>
      </c>
      <c r="D163" s="5004" t="s">
        <v>2509</v>
      </c>
      <c r="E163" s="5004" t="s">
        <v>2510</v>
      </c>
      <c r="F163" s="5004" t="s">
        <v>2203</v>
      </c>
      <c r="G163" s="5004" t="s">
        <v>24</v>
      </c>
      <c r="H163" s="5004" t="s">
        <v>24</v>
      </c>
      <c r="I163" s="5004" t="s">
        <v>789</v>
      </c>
    </row>
    <row customHeight="1" ht="11.25">
      <c r="A164" s="5004" t="s">
        <v>2168</v>
      </c>
      <c r="B164" s="5004" t="s">
        <v>14</v>
      </c>
      <c r="C164" s="5004" t="s">
        <v>2561</v>
      </c>
      <c r="D164" s="5004" t="s">
        <v>2562</v>
      </c>
      <c r="E164" s="5004" t="s">
        <v>2563</v>
      </c>
      <c r="F164" s="5004" t="s">
        <v>2196</v>
      </c>
      <c r="G164" s="5004" t="s">
        <v>2438</v>
      </c>
      <c r="H164" s="5004" t="s">
        <v>24</v>
      </c>
      <c r="I164" s="5004" t="s">
        <v>789</v>
      </c>
    </row>
    <row customHeight="1" ht="11.25">
      <c r="A165" s="5004" t="s">
        <v>2168</v>
      </c>
      <c r="B165" s="5004" t="s">
        <v>14</v>
      </c>
      <c r="C165" s="5004" t="s">
        <v>2579</v>
      </c>
      <c r="D165" s="5004" t="s">
        <v>2580</v>
      </c>
      <c r="E165" s="5004" t="s">
        <v>2581</v>
      </c>
      <c r="F165" s="5004" t="s">
        <v>2582</v>
      </c>
      <c r="G165" s="5004" t="s">
        <v>24</v>
      </c>
      <c r="H165" s="5004" t="s">
        <v>24</v>
      </c>
      <c r="I165" s="5004" t="s">
        <v>789</v>
      </c>
    </row>
    <row customHeight="1" ht="11.25">
      <c r="A166" s="5004" t="s">
        <v>2168</v>
      </c>
      <c r="B166" s="5004" t="s">
        <v>14</v>
      </c>
      <c r="C166" s="5004" t="s">
        <v>2641</v>
      </c>
      <c r="D166" s="5004" t="s">
        <v>2637</v>
      </c>
      <c r="E166" s="5004" t="s">
        <v>2642</v>
      </c>
      <c r="F166" s="5004" t="s">
        <v>2304</v>
      </c>
      <c r="G166" s="5004" t="s">
        <v>2643</v>
      </c>
      <c r="H166" s="5004" t="s">
        <v>24</v>
      </c>
      <c r="I166" s="5004" t="s">
        <v>789</v>
      </c>
    </row>
    <row customHeight="1" ht="11.25">
      <c r="A167" s="5004" t="s">
        <v>2168</v>
      </c>
      <c r="B167" s="5004" t="s">
        <v>14</v>
      </c>
      <c r="C167" s="5004" t="s">
        <v>2655</v>
      </c>
      <c r="D167" s="5004" t="s">
        <v>2656</v>
      </c>
      <c r="E167" s="5004" t="s">
        <v>2657</v>
      </c>
      <c r="F167" s="5004" t="s">
        <v>2276</v>
      </c>
      <c r="G167" s="5004" t="s">
        <v>2498</v>
      </c>
      <c r="H167" s="5004" t="s">
        <v>24</v>
      </c>
      <c r="I167" s="5004" t="s">
        <v>789</v>
      </c>
    </row>
    <row customHeight="1" ht="11.25">
      <c r="A168" s="5004" t="s">
        <v>2168</v>
      </c>
      <c r="B168" s="5004" t="s">
        <v>14</v>
      </c>
      <c r="C168" s="5004" t="s">
        <v>2671</v>
      </c>
      <c r="D168" s="5004" t="s">
        <v>2672</v>
      </c>
      <c r="E168" s="5004" t="s">
        <v>2673</v>
      </c>
      <c r="F168" s="5004" t="s">
        <v>2674</v>
      </c>
      <c r="G168" s="5004" t="s">
        <v>2675</v>
      </c>
      <c r="H168" s="5004" t="s">
        <v>24</v>
      </c>
      <c r="I168" s="5004" t="s">
        <v>789</v>
      </c>
    </row>
    <row customHeight="1" ht="11.25">
      <c r="A169" s="5004" t="s">
        <v>2168</v>
      </c>
      <c r="B169" s="5004" t="s">
        <v>14</v>
      </c>
      <c r="C169" s="5004" t="s">
        <v>2676</v>
      </c>
      <c r="D169" s="5004" t="s">
        <v>2677</v>
      </c>
      <c r="E169" s="5004" t="s">
        <v>2678</v>
      </c>
      <c r="F169" s="5004" t="s">
        <v>2679</v>
      </c>
      <c r="G169" s="5004" t="s">
        <v>2204</v>
      </c>
      <c r="H169" s="5004" t="s">
        <v>24</v>
      </c>
      <c r="I169" s="5004" t="s">
        <v>789</v>
      </c>
    </row>
    <row customHeight="1" ht="11.25">
      <c r="A170" s="5004" t="s">
        <v>2168</v>
      </c>
      <c r="B170" s="5004" t="s">
        <v>14</v>
      </c>
      <c r="C170" s="5004" t="s">
        <v>2692</v>
      </c>
      <c r="D170" s="5004" t="s">
        <v>2693</v>
      </c>
      <c r="E170" s="5004" t="s">
        <v>2694</v>
      </c>
      <c r="F170" s="5004" t="s">
        <v>2695</v>
      </c>
      <c r="G170" s="5004" t="s">
        <v>24</v>
      </c>
      <c r="H170" s="5004" t="s">
        <v>24</v>
      </c>
      <c r="I170" s="5004" t="s">
        <v>789</v>
      </c>
    </row>
    <row customHeight="1" ht="11.25">
      <c r="A171" s="5004" t="s">
        <v>2168</v>
      </c>
      <c r="B171" s="5004" t="s">
        <v>14</v>
      </c>
      <c r="C171" s="5004" t="s">
        <v>2696</v>
      </c>
      <c r="D171" s="5004" t="s">
        <v>2697</v>
      </c>
      <c r="E171" s="5004" t="s">
        <v>2259</v>
      </c>
      <c r="F171" s="5004" t="s">
        <v>49</v>
      </c>
      <c r="G171" s="5004" t="s">
        <v>2698</v>
      </c>
      <c r="H171" s="5004" t="s">
        <v>24</v>
      </c>
      <c r="I171" s="5004" t="s">
        <v>789</v>
      </c>
    </row>
    <row customHeight="1" ht="11.25">
      <c r="A172" s="5004" t="s">
        <v>2168</v>
      </c>
      <c r="B172" s="5004" t="s">
        <v>14</v>
      </c>
      <c r="C172" s="5004" t="s">
        <v>2703</v>
      </c>
      <c r="D172" s="5004" t="s">
        <v>2704</v>
      </c>
      <c r="E172" s="5004" t="s">
        <v>2705</v>
      </c>
      <c r="F172" s="5004" t="s">
        <v>49</v>
      </c>
      <c r="G172" s="5004" t="s">
        <v>2706</v>
      </c>
      <c r="H172" s="5004" t="s">
        <v>24</v>
      </c>
      <c r="I172" s="5004" t="s">
        <v>789</v>
      </c>
    </row>
    <row customHeight="1" ht="11.25">
      <c r="A173" s="5004" t="s">
        <v>2168</v>
      </c>
      <c r="B173" s="5004" t="s">
        <v>14</v>
      </c>
      <c r="C173" s="5004" t="s">
        <v>2722</v>
      </c>
      <c r="D173" s="5004" t="s">
        <v>2723</v>
      </c>
      <c r="E173" s="5004" t="s">
        <v>2724</v>
      </c>
      <c r="F173" s="5004" t="s">
        <v>2725</v>
      </c>
      <c r="G173" s="5004" t="s">
        <v>24</v>
      </c>
      <c r="H173" s="5004" t="s">
        <v>24</v>
      </c>
      <c r="I173" s="5004" t="s">
        <v>789</v>
      </c>
    </row>
    <row customHeight="1" ht="11.25">
      <c r="A174" s="5004" t="s">
        <v>2168</v>
      </c>
      <c r="B174" s="5004" t="s">
        <v>14</v>
      </c>
      <c r="C174" s="5004" t="s">
        <v>2733</v>
      </c>
      <c r="D174" s="5004" t="s">
        <v>2734</v>
      </c>
      <c r="E174" s="5004" t="s">
        <v>2735</v>
      </c>
      <c r="F174" s="5004" t="s">
        <v>2736</v>
      </c>
      <c r="G174" s="5004" t="s">
        <v>2737</v>
      </c>
      <c r="H174" s="5004" t="s">
        <v>24</v>
      </c>
      <c r="I174" s="5004" t="s">
        <v>789</v>
      </c>
    </row>
    <row customHeight="1" ht="11.25">
      <c r="A175" s="5004" t="s">
        <v>2168</v>
      </c>
      <c r="B175" s="5004" t="s">
        <v>14</v>
      </c>
      <c r="C175" s="5004" t="s">
        <v>2169</v>
      </c>
      <c r="D175" s="5004" t="s">
        <v>2170</v>
      </c>
      <c r="E175" s="5004" t="s">
        <v>2171</v>
      </c>
      <c r="F175" s="5004" t="s">
        <v>49</v>
      </c>
      <c r="G175" s="5004" t="s">
        <v>2172</v>
      </c>
      <c r="H175" s="5004" t="s">
        <v>24</v>
      </c>
      <c r="I175" s="5004" t="s">
        <v>751</v>
      </c>
    </row>
    <row customHeight="1" ht="11.25">
      <c r="A176" s="5004" t="s">
        <v>2168</v>
      </c>
      <c r="B176" s="5004" t="s">
        <v>14</v>
      </c>
      <c r="C176" s="5004" t="s">
        <v>2173</v>
      </c>
      <c r="D176" s="5004" t="s">
        <v>2174</v>
      </c>
      <c r="E176" s="5004" t="s">
        <v>2175</v>
      </c>
      <c r="F176" s="5004" t="s">
        <v>2176</v>
      </c>
      <c r="G176" s="5004" t="s">
        <v>2177</v>
      </c>
      <c r="H176" s="5004" t="s">
        <v>24</v>
      </c>
      <c r="I176" s="5004" t="s">
        <v>751</v>
      </c>
    </row>
    <row customHeight="1" ht="11.25">
      <c r="A177" s="5004" t="s">
        <v>2168</v>
      </c>
      <c r="B177" s="5004" t="s">
        <v>14</v>
      </c>
      <c r="C177" s="5004" t="s">
        <v>2178</v>
      </c>
      <c r="D177" s="5004" t="s">
        <v>2179</v>
      </c>
      <c r="E177" s="5004" t="s">
        <v>2180</v>
      </c>
      <c r="F177" s="5004" t="s">
        <v>2181</v>
      </c>
      <c r="G177" s="5004" t="s">
        <v>24</v>
      </c>
      <c r="H177" s="5004" t="s">
        <v>24</v>
      </c>
      <c r="I177" s="5004" t="s">
        <v>751</v>
      </c>
    </row>
    <row customHeight="1" ht="11.25">
      <c r="A178" s="5004" t="s">
        <v>2168</v>
      </c>
      <c r="B178" s="5004" t="s">
        <v>14</v>
      </c>
      <c r="C178" s="5004" t="s">
        <v>2741</v>
      </c>
      <c r="D178" s="5004" t="s">
        <v>2742</v>
      </c>
      <c r="E178" s="5004" t="s">
        <v>2743</v>
      </c>
      <c r="F178" s="5004" t="s">
        <v>49</v>
      </c>
      <c r="G178" s="5004" t="s">
        <v>2744</v>
      </c>
      <c r="H178" s="5004" t="s">
        <v>24</v>
      </c>
      <c r="I178" s="5004" t="s">
        <v>751</v>
      </c>
    </row>
    <row customHeight="1" ht="11.25">
      <c r="A179" s="5004" t="s">
        <v>2168</v>
      </c>
      <c r="B179" s="5004" t="s">
        <v>14</v>
      </c>
      <c r="C179" s="5004" t="s">
        <v>2745</v>
      </c>
      <c r="D179" s="5004" t="s">
        <v>2746</v>
      </c>
      <c r="E179" s="5004" t="s">
        <v>2747</v>
      </c>
      <c r="F179" s="5004" t="s">
        <v>2506</v>
      </c>
      <c r="G179" s="5004" t="s">
        <v>24</v>
      </c>
      <c r="H179" s="5004" t="s">
        <v>24</v>
      </c>
      <c r="I179" s="5004" t="s">
        <v>751</v>
      </c>
    </row>
    <row customHeight="1" ht="11.25">
      <c r="A180" s="5004" t="s">
        <v>2168</v>
      </c>
      <c r="B180" s="5004" t="s">
        <v>14</v>
      </c>
      <c r="C180" s="5004" t="s">
        <v>2185</v>
      </c>
      <c r="D180" s="5004" t="s">
        <v>2186</v>
      </c>
      <c r="E180" s="5004" t="s">
        <v>2187</v>
      </c>
      <c r="F180" s="5004" t="s">
        <v>49</v>
      </c>
      <c r="G180" s="5004" t="s">
        <v>2188</v>
      </c>
      <c r="H180" s="5004" t="s">
        <v>24</v>
      </c>
      <c r="I180" s="5004" t="s">
        <v>751</v>
      </c>
    </row>
    <row customHeight="1" ht="11.25">
      <c r="A181" s="5004" t="s">
        <v>2168</v>
      </c>
      <c r="B181" s="5004" t="s">
        <v>14</v>
      </c>
      <c r="C181" s="5004" t="s">
        <v>2748</v>
      </c>
      <c r="D181" s="5004" t="s">
        <v>2749</v>
      </c>
      <c r="E181" s="5004" t="s">
        <v>2750</v>
      </c>
      <c r="F181" s="5004" t="s">
        <v>49</v>
      </c>
      <c r="G181" s="5004" t="s">
        <v>2751</v>
      </c>
      <c r="H181" s="5004" t="s">
        <v>24</v>
      </c>
      <c r="I181" s="5004" t="s">
        <v>751</v>
      </c>
    </row>
    <row customHeight="1" ht="11.25">
      <c r="A182" s="5004" t="s">
        <v>2168</v>
      </c>
      <c r="B182" s="5004" t="s">
        <v>14</v>
      </c>
      <c r="C182" s="5004" t="s">
        <v>2752</v>
      </c>
      <c r="D182" s="5004" t="s">
        <v>2753</v>
      </c>
      <c r="E182" s="5004" t="s">
        <v>2754</v>
      </c>
      <c r="F182" s="5004" t="s">
        <v>49</v>
      </c>
      <c r="G182" s="5004" t="s">
        <v>24</v>
      </c>
      <c r="H182" s="5004" t="s">
        <v>24</v>
      </c>
      <c r="I182" s="5004" t="s">
        <v>751</v>
      </c>
    </row>
    <row customHeight="1" ht="11.25">
      <c r="A183" s="5004" t="s">
        <v>2168</v>
      </c>
      <c r="B183" s="5004" t="s">
        <v>14</v>
      </c>
      <c r="C183" s="5004" t="s">
        <v>2205</v>
      </c>
      <c r="D183" s="5004" t="s">
        <v>2206</v>
      </c>
      <c r="E183" s="5004" t="s">
        <v>2207</v>
      </c>
      <c r="F183" s="5004" t="s">
        <v>2208</v>
      </c>
      <c r="G183" s="5004" t="s">
        <v>2209</v>
      </c>
      <c r="H183" s="5004" t="s">
        <v>24</v>
      </c>
      <c r="I183" s="5004" t="s">
        <v>751</v>
      </c>
    </row>
    <row customHeight="1" ht="11.25">
      <c r="A184" s="5004" t="s">
        <v>2168</v>
      </c>
      <c r="B184" s="5004" t="s">
        <v>14</v>
      </c>
      <c r="C184" s="5004" t="s">
        <v>2755</v>
      </c>
      <c r="D184" s="5004" t="s">
        <v>2756</v>
      </c>
      <c r="E184" s="5004" t="s">
        <v>2757</v>
      </c>
      <c r="F184" s="5004" t="s">
        <v>2690</v>
      </c>
      <c r="G184" s="5004" t="s">
        <v>24</v>
      </c>
      <c r="H184" s="5004" t="s">
        <v>24</v>
      </c>
      <c r="I184" s="5004" t="s">
        <v>751</v>
      </c>
    </row>
    <row customHeight="1" ht="11.25">
      <c r="A185" s="5004" t="s">
        <v>2168</v>
      </c>
      <c r="B185" s="5004" t="s">
        <v>14</v>
      </c>
      <c r="C185" s="5004" t="s">
        <v>2758</v>
      </c>
      <c r="D185" s="5004" t="s">
        <v>2759</v>
      </c>
      <c r="E185" s="5004" t="s">
        <v>2760</v>
      </c>
      <c r="F185" s="5004" t="s">
        <v>2369</v>
      </c>
      <c r="G185" s="5004" t="s">
        <v>24</v>
      </c>
      <c r="H185" s="5004" t="s">
        <v>24</v>
      </c>
      <c r="I185" s="5004" t="s">
        <v>751</v>
      </c>
    </row>
    <row customHeight="1" ht="11.25">
      <c r="A186" s="5004" t="s">
        <v>2168</v>
      </c>
      <c r="B186" s="5004" t="s">
        <v>14</v>
      </c>
      <c r="C186" s="5004" t="s">
        <v>24</v>
      </c>
      <c r="D186" s="5004" t="s">
        <v>2226</v>
      </c>
      <c r="E186" s="5004" t="s">
        <v>2227</v>
      </c>
      <c r="F186" s="5004" t="s">
        <v>49</v>
      </c>
      <c r="G186" s="5004" t="s">
        <v>24</v>
      </c>
      <c r="H186" s="5004" t="s">
        <v>24</v>
      </c>
      <c r="I186" s="5004" t="s">
        <v>751</v>
      </c>
    </row>
    <row customHeight="1" ht="11.25">
      <c r="A187" s="5004" t="s">
        <v>2168</v>
      </c>
      <c r="B187" s="5004" t="s">
        <v>14</v>
      </c>
      <c r="C187" s="5004" t="s">
        <v>2228</v>
      </c>
      <c r="D187" s="5004" t="s">
        <v>2229</v>
      </c>
      <c r="E187" s="5004" t="s">
        <v>2230</v>
      </c>
      <c r="F187" s="5004" t="s">
        <v>2231</v>
      </c>
      <c r="G187" s="5004" t="s">
        <v>2232</v>
      </c>
      <c r="H187" s="5004" t="s">
        <v>24</v>
      </c>
      <c r="I187" s="5004" t="s">
        <v>751</v>
      </c>
    </row>
    <row customHeight="1" ht="11.25">
      <c r="A188" s="5004" t="s">
        <v>2168</v>
      </c>
      <c r="B188" s="5004" t="s">
        <v>14</v>
      </c>
      <c r="C188" s="5004" t="s">
        <v>2761</v>
      </c>
      <c r="D188" s="5004" t="s">
        <v>2762</v>
      </c>
      <c r="E188" s="5004" t="s">
        <v>2763</v>
      </c>
      <c r="F188" s="5004" t="s">
        <v>558</v>
      </c>
      <c r="G188" s="5004" t="s">
        <v>2764</v>
      </c>
      <c r="H188" s="5004" t="s">
        <v>2765</v>
      </c>
      <c r="I188" s="5004" t="s">
        <v>751</v>
      </c>
    </row>
    <row customHeight="1" ht="11.25">
      <c r="A189" s="5004" t="s">
        <v>2168</v>
      </c>
      <c r="B189" s="5004" t="s">
        <v>14</v>
      </c>
      <c r="C189" s="5004" t="s">
        <v>2244</v>
      </c>
      <c r="D189" s="5004" t="s">
        <v>2245</v>
      </c>
      <c r="E189" s="5004" t="s">
        <v>2246</v>
      </c>
      <c r="F189" s="5004" t="s">
        <v>558</v>
      </c>
      <c r="G189" s="5004" t="s">
        <v>24</v>
      </c>
      <c r="H189" s="5004" t="s">
        <v>24</v>
      </c>
      <c r="I189" s="5004" t="s">
        <v>751</v>
      </c>
    </row>
    <row customHeight="1" ht="11.25">
      <c r="A190" s="5004" t="s">
        <v>2168</v>
      </c>
      <c r="B190" s="5004" t="s">
        <v>14</v>
      </c>
      <c r="C190" s="5004" t="s">
        <v>2766</v>
      </c>
      <c r="D190" s="5004" t="s">
        <v>2767</v>
      </c>
      <c r="E190" s="5004" t="s">
        <v>2768</v>
      </c>
      <c r="F190" s="5004" t="s">
        <v>558</v>
      </c>
      <c r="G190" s="5004" t="s">
        <v>24</v>
      </c>
      <c r="H190" s="5004" t="s">
        <v>24</v>
      </c>
      <c r="I190" s="5004" t="s">
        <v>751</v>
      </c>
    </row>
    <row customHeight="1" ht="11.25">
      <c r="A191" s="5004" t="s">
        <v>2168</v>
      </c>
      <c r="B191" s="5004" t="s">
        <v>14</v>
      </c>
      <c r="C191" s="5004" t="s">
        <v>2769</v>
      </c>
      <c r="D191" s="5004" t="s">
        <v>2770</v>
      </c>
      <c r="E191" s="5004" t="s">
        <v>2771</v>
      </c>
      <c r="F191" s="5004" t="s">
        <v>558</v>
      </c>
      <c r="G191" s="5004" t="s">
        <v>24</v>
      </c>
      <c r="H191" s="5004" t="s">
        <v>24</v>
      </c>
      <c r="I191" s="5004" t="s">
        <v>751</v>
      </c>
    </row>
    <row customHeight="1" ht="11.25">
      <c r="A192" s="5004" t="s">
        <v>2168</v>
      </c>
      <c r="B192" s="5004" t="s">
        <v>14</v>
      </c>
      <c r="C192" s="5004" t="s">
        <v>2257</v>
      </c>
      <c r="D192" s="5004" t="s">
        <v>2258</v>
      </c>
      <c r="E192" s="5004" t="s">
        <v>2259</v>
      </c>
      <c r="F192" s="5004" t="s">
        <v>2260</v>
      </c>
      <c r="G192" s="5004" t="s">
        <v>2261</v>
      </c>
      <c r="H192" s="5004" t="s">
        <v>24</v>
      </c>
      <c r="I192" s="5004" t="s">
        <v>751</v>
      </c>
    </row>
    <row customHeight="1" ht="11.25">
      <c r="A193" s="5004" t="s">
        <v>2168</v>
      </c>
      <c r="B193" s="5004" t="s">
        <v>14</v>
      </c>
      <c r="C193" s="5004" t="s">
        <v>2772</v>
      </c>
      <c r="D193" s="5004" t="s">
        <v>2773</v>
      </c>
      <c r="E193" s="5004" t="s">
        <v>2774</v>
      </c>
      <c r="F193" s="5004" t="s">
        <v>2203</v>
      </c>
      <c r="G193" s="5004" t="s">
        <v>24</v>
      </c>
      <c r="H193" s="5004" t="s">
        <v>24</v>
      </c>
      <c r="I193" s="5004" t="s">
        <v>751</v>
      </c>
    </row>
    <row customHeight="1" ht="11.25">
      <c r="A194" s="5004" t="s">
        <v>2168</v>
      </c>
      <c r="B194" s="5004" t="s">
        <v>14</v>
      </c>
      <c r="C194" s="5004" t="s">
        <v>2262</v>
      </c>
      <c r="D194" s="5004" t="s">
        <v>2263</v>
      </c>
      <c r="E194" s="5004" t="s">
        <v>2264</v>
      </c>
      <c r="F194" s="5004" t="s">
        <v>2265</v>
      </c>
      <c r="G194" s="5004" t="s">
        <v>2266</v>
      </c>
      <c r="H194" s="5004" t="s">
        <v>24</v>
      </c>
      <c r="I194" s="5004" t="s">
        <v>751</v>
      </c>
    </row>
    <row customHeight="1" ht="11.25">
      <c r="A195" s="5004" t="s">
        <v>2168</v>
      </c>
      <c r="B195" s="5004" t="s">
        <v>14</v>
      </c>
      <c r="C195" s="5004" t="s">
        <v>2267</v>
      </c>
      <c r="D195" s="5004" t="s">
        <v>2268</v>
      </c>
      <c r="E195" s="5004" t="s">
        <v>2264</v>
      </c>
      <c r="F195" s="5004" t="s">
        <v>2269</v>
      </c>
      <c r="G195" s="5004" t="s">
        <v>2266</v>
      </c>
      <c r="H195" s="5004" t="s">
        <v>24</v>
      </c>
      <c r="I195" s="5004" t="s">
        <v>751</v>
      </c>
    </row>
    <row customHeight="1" ht="11.25">
      <c r="A196" s="5004" t="s">
        <v>2168</v>
      </c>
      <c r="B196" s="5004" t="s">
        <v>14</v>
      </c>
      <c r="C196" s="5004" t="s">
        <v>2270</v>
      </c>
      <c r="D196" s="5004" t="s">
        <v>2271</v>
      </c>
      <c r="E196" s="5004" t="s">
        <v>2264</v>
      </c>
      <c r="F196" s="5004" t="s">
        <v>2272</v>
      </c>
      <c r="G196" s="5004" t="s">
        <v>2266</v>
      </c>
      <c r="H196" s="5004" t="s">
        <v>24</v>
      </c>
      <c r="I196" s="5004" t="s">
        <v>751</v>
      </c>
    </row>
    <row customHeight="1" ht="11.25">
      <c r="A197" s="5004" t="s">
        <v>2168</v>
      </c>
      <c r="B197" s="5004" t="s">
        <v>14</v>
      </c>
      <c r="C197" s="5004" t="s">
        <v>2775</v>
      </c>
      <c r="D197" s="5004" t="s">
        <v>2776</v>
      </c>
      <c r="E197" s="5004" t="s">
        <v>2777</v>
      </c>
      <c r="F197" s="5004" t="s">
        <v>2778</v>
      </c>
      <c r="G197" s="5004" t="s">
        <v>2779</v>
      </c>
      <c r="H197" s="5004" t="s">
        <v>24</v>
      </c>
      <c r="I197" s="5004" t="s">
        <v>751</v>
      </c>
    </row>
    <row customHeight="1" ht="11.25">
      <c r="A198" s="5004" t="s">
        <v>2168</v>
      </c>
      <c r="B198" s="5004" t="s">
        <v>14</v>
      </c>
      <c r="C198" s="5004" t="s">
        <v>2277</v>
      </c>
      <c r="D198" s="5004" t="s">
        <v>2278</v>
      </c>
      <c r="E198" s="5004" t="s">
        <v>2279</v>
      </c>
      <c r="F198" s="5004" t="s">
        <v>2280</v>
      </c>
      <c r="G198" s="5004" t="s">
        <v>2281</v>
      </c>
      <c r="H198" s="5004" t="s">
        <v>24</v>
      </c>
      <c r="I198" s="5004" t="s">
        <v>751</v>
      </c>
    </row>
    <row customHeight="1" ht="11.25">
      <c r="A199" s="5004" t="s">
        <v>2168</v>
      </c>
      <c r="B199" s="5004" t="s">
        <v>14</v>
      </c>
      <c r="C199" s="5004" t="s">
        <v>2282</v>
      </c>
      <c r="D199" s="5004" t="s">
        <v>2283</v>
      </c>
      <c r="E199" s="5004" t="s">
        <v>2284</v>
      </c>
      <c r="F199" s="5004" t="s">
        <v>2285</v>
      </c>
      <c r="G199" s="5004" t="s">
        <v>2286</v>
      </c>
      <c r="H199" s="5004" t="s">
        <v>24</v>
      </c>
      <c r="I199" s="5004" t="s">
        <v>751</v>
      </c>
    </row>
    <row customHeight="1" ht="11.25">
      <c r="A200" s="5004" t="s">
        <v>2168</v>
      </c>
      <c r="B200" s="5004" t="s">
        <v>14</v>
      </c>
      <c r="C200" s="5004" t="s">
        <v>2780</v>
      </c>
      <c r="D200" s="5004" t="s">
        <v>2781</v>
      </c>
      <c r="E200" s="5004" t="s">
        <v>2782</v>
      </c>
      <c r="F200" s="5004" t="s">
        <v>2280</v>
      </c>
      <c r="G200" s="5004" t="s">
        <v>2783</v>
      </c>
      <c r="H200" s="5004" t="s">
        <v>24</v>
      </c>
      <c r="I200" s="5004" t="s">
        <v>751</v>
      </c>
    </row>
    <row customHeight="1" ht="11.25">
      <c r="A201" s="5004" t="s">
        <v>2168</v>
      </c>
      <c r="B201" s="5004" t="s">
        <v>14</v>
      </c>
      <c r="C201" s="5004" t="s">
        <v>2292</v>
      </c>
      <c r="D201" s="5004" t="s">
        <v>2293</v>
      </c>
      <c r="E201" s="5004" t="s">
        <v>2294</v>
      </c>
      <c r="F201" s="5004" t="s">
        <v>2295</v>
      </c>
      <c r="G201" s="5004" t="s">
        <v>2296</v>
      </c>
      <c r="H201" s="5004" t="s">
        <v>24</v>
      </c>
      <c r="I201" s="5004" t="s">
        <v>751</v>
      </c>
    </row>
    <row customHeight="1" ht="11.25">
      <c r="A202" s="5004" t="s">
        <v>2168</v>
      </c>
      <c r="B202" s="5004" t="s">
        <v>14</v>
      </c>
      <c r="C202" s="5004" t="s">
        <v>2301</v>
      </c>
      <c r="D202" s="5004" t="s">
        <v>2302</v>
      </c>
      <c r="E202" s="5004" t="s">
        <v>2303</v>
      </c>
      <c r="F202" s="5004" t="s">
        <v>2304</v>
      </c>
      <c r="G202" s="5004" t="s">
        <v>2305</v>
      </c>
      <c r="H202" s="5004" t="s">
        <v>24</v>
      </c>
      <c r="I202" s="5004" t="s">
        <v>751</v>
      </c>
    </row>
    <row customHeight="1" ht="11.25">
      <c r="A203" s="5004" t="s">
        <v>2168</v>
      </c>
      <c r="B203" s="5004" t="s">
        <v>14</v>
      </c>
      <c r="C203" s="5004" t="s">
        <v>2784</v>
      </c>
      <c r="D203" s="5004" t="s">
        <v>2785</v>
      </c>
      <c r="E203" s="5004" t="s">
        <v>2786</v>
      </c>
      <c r="F203" s="5004" t="s">
        <v>2276</v>
      </c>
      <c r="G203" s="5004" t="s">
        <v>2787</v>
      </c>
      <c r="H203" s="5004" t="s">
        <v>24</v>
      </c>
      <c r="I203" s="5004" t="s">
        <v>751</v>
      </c>
    </row>
    <row customHeight="1" ht="11.25">
      <c r="A204" s="5004" t="s">
        <v>2168</v>
      </c>
      <c r="B204" s="5004" t="s">
        <v>14</v>
      </c>
      <c r="C204" s="5004" t="s">
        <v>2313</v>
      </c>
      <c r="D204" s="5004" t="s">
        <v>2314</v>
      </c>
      <c r="E204" s="5004" t="s">
        <v>2315</v>
      </c>
      <c r="F204" s="5004" t="s">
        <v>2203</v>
      </c>
      <c r="G204" s="5004" t="s">
        <v>2316</v>
      </c>
      <c r="H204" s="5004" t="s">
        <v>24</v>
      </c>
      <c r="I204" s="5004" t="s">
        <v>751</v>
      </c>
    </row>
    <row customHeight="1" ht="11.25">
      <c r="A205" s="5004" t="s">
        <v>2168</v>
      </c>
      <c r="B205" s="5004" t="s">
        <v>14</v>
      </c>
      <c r="C205" s="5004" t="s">
        <v>2788</v>
      </c>
      <c r="D205" s="5004" t="s">
        <v>2789</v>
      </c>
      <c r="E205" s="5004" t="s">
        <v>2790</v>
      </c>
      <c r="F205" s="5004" t="s">
        <v>2203</v>
      </c>
      <c r="G205" s="5004" t="s">
        <v>2791</v>
      </c>
      <c r="H205" s="5004" t="s">
        <v>24</v>
      </c>
      <c r="I205" s="5004" t="s">
        <v>751</v>
      </c>
    </row>
    <row customHeight="1" ht="11.25">
      <c r="A206" s="5004" t="s">
        <v>2168</v>
      </c>
      <c r="B206" s="5004" t="s">
        <v>14</v>
      </c>
      <c r="C206" s="5004" t="s">
        <v>2321</v>
      </c>
      <c r="D206" s="5004" t="s">
        <v>2322</v>
      </c>
      <c r="E206" s="5004" t="s">
        <v>2323</v>
      </c>
      <c r="F206" s="5004" t="s">
        <v>2285</v>
      </c>
      <c r="G206" s="5004" t="s">
        <v>24</v>
      </c>
      <c r="H206" s="5004" t="s">
        <v>2324</v>
      </c>
      <c r="I206" s="5004" t="s">
        <v>751</v>
      </c>
    </row>
    <row customHeight="1" ht="11.25">
      <c r="A207" s="5004" t="s">
        <v>2168</v>
      </c>
      <c r="B207" s="5004" t="s">
        <v>14</v>
      </c>
      <c r="C207" s="5004" t="s">
        <v>2792</v>
      </c>
      <c r="D207" s="5004" t="s">
        <v>2326</v>
      </c>
      <c r="E207" s="5004" t="s">
        <v>2793</v>
      </c>
      <c r="F207" s="5004" t="s">
        <v>2794</v>
      </c>
      <c r="G207" s="5004" t="s">
        <v>24</v>
      </c>
      <c r="H207" s="5004" t="s">
        <v>24</v>
      </c>
      <c r="I207" s="5004" t="s">
        <v>751</v>
      </c>
    </row>
    <row customHeight="1" ht="11.25">
      <c r="A208" s="5004" t="s">
        <v>2168</v>
      </c>
      <c r="B208" s="5004" t="s">
        <v>14</v>
      </c>
      <c r="C208" s="5004" t="s">
        <v>2325</v>
      </c>
      <c r="D208" s="5004" t="s">
        <v>2326</v>
      </c>
      <c r="E208" s="5004" t="s">
        <v>2327</v>
      </c>
      <c r="F208" s="5004" t="s">
        <v>2328</v>
      </c>
      <c r="G208" s="5004" t="s">
        <v>2329</v>
      </c>
      <c r="H208" s="5004" t="s">
        <v>24</v>
      </c>
      <c r="I208" s="5004" t="s">
        <v>751</v>
      </c>
    </row>
    <row customHeight="1" ht="11.25">
      <c r="A209" s="5004" t="s">
        <v>2168</v>
      </c>
      <c r="B209" s="5004" t="s">
        <v>14</v>
      </c>
      <c r="C209" s="5004" t="s">
        <v>2795</v>
      </c>
      <c r="D209" s="5004" t="s">
        <v>2796</v>
      </c>
      <c r="E209" s="5004" t="s">
        <v>2797</v>
      </c>
      <c r="F209" s="5004" t="s">
        <v>2304</v>
      </c>
      <c r="G209" s="5004" t="s">
        <v>2798</v>
      </c>
      <c r="H209" s="5004" t="s">
        <v>24</v>
      </c>
      <c r="I209" s="5004" t="s">
        <v>751</v>
      </c>
    </row>
    <row customHeight="1" ht="11.25">
      <c r="A210" s="5004" t="s">
        <v>2168</v>
      </c>
      <c r="B210" s="5004" t="s">
        <v>14</v>
      </c>
      <c r="C210" s="5004" t="s">
        <v>2799</v>
      </c>
      <c r="D210" s="5004" t="s">
        <v>2800</v>
      </c>
      <c r="E210" s="5004" t="s">
        <v>2801</v>
      </c>
      <c r="F210" s="5004" t="s">
        <v>2482</v>
      </c>
      <c r="G210" s="5004" t="s">
        <v>24</v>
      </c>
      <c r="H210" s="5004" t="s">
        <v>24</v>
      </c>
      <c r="I210" s="5004" t="s">
        <v>751</v>
      </c>
    </row>
    <row customHeight="1" ht="11.25">
      <c r="A211" s="5004" t="s">
        <v>2168</v>
      </c>
      <c r="B211" s="5004" t="s">
        <v>14</v>
      </c>
      <c r="C211" s="5004" t="s">
        <v>2802</v>
      </c>
      <c r="D211" s="5004" t="s">
        <v>2803</v>
      </c>
      <c r="E211" s="5004" t="s">
        <v>2804</v>
      </c>
      <c r="F211" s="5004" t="s">
        <v>2382</v>
      </c>
      <c r="G211" s="5004" t="s">
        <v>24</v>
      </c>
      <c r="H211" s="5004" t="s">
        <v>24</v>
      </c>
      <c r="I211" s="5004" t="s">
        <v>751</v>
      </c>
    </row>
    <row customHeight="1" ht="11.25">
      <c r="A212" s="5004" t="s">
        <v>2168</v>
      </c>
      <c r="B212" s="5004" t="s">
        <v>14</v>
      </c>
      <c r="C212" s="5004" t="s">
        <v>2805</v>
      </c>
      <c r="D212" s="5004" t="s">
        <v>2806</v>
      </c>
      <c r="E212" s="5004" t="s">
        <v>2807</v>
      </c>
      <c r="F212" s="5004" t="s">
        <v>2196</v>
      </c>
      <c r="G212" s="5004" t="s">
        <v>24</v>
      </c>
      <c r="H212" s="5004" t="s">
        <v>2808</v>
      </c>
      <c r="I212" s="5004" t="s">
        <v>751</v>
      </c>
    </row>
    <row customHeight="1" ht="11.25">
      <c r="A213" s="5004" t="s">
        <v>2168</v>
      </c>
      <c r="B213" s="5004" t="s">
        <v>14</v>
      </c>
      <c r="C213" s="5004" t="s">
        <v>2809</v>
      </c>
      <c r="D213" s="5004" t="s">
        <v>2810</v>
      </c>
      <c r="E213" s="5004" t="s">
        <v>2811</v>
      </c>
      <c r="F213" s="5004" t="s">
        <v>2482</v>
      </c>
      <c r="G213" s="5004" t="s">
        <v>2812</v>
      </c>
      <c r="H213" s="5004" t="s">
        <v>24</v>
      </c>
      <c r="I213" s="5004" t="s">
        <v>751</v>
      </c>
    </row>
    <row customHeight="1" ht="11.25">
      <c r="A214" s="5004" t="s">
        <v>2168</v>
      </c>
      <c r="B214" s="5004" t="s">
        <v>14</v>
      </c>
      <c r="C214" s="5004" t="s">
        <v>2338</v>
      </c>
      <c r="D214" s="5004" t="s">
        <v>2339</v>
      </c>
      <c r="E214" s="5004" t="s">
        <v>2340</v>
      </c>
      <c r="F214" s="5004" t="s">
        <v>2341</v>
      </c>
      <c r="G214" s="5004" t="s">
        <v>24</v>
      </c>
      <c r="H214" s="5004" t="s">
        <v>24</v>
      </c>
      <c r="I214" s="5004" t="s">
        <v>751</v>
      </c>
    </row>
    <row customHeight="1" ht="11.25">
      <c r="A215" s="5004" t="s">
        <v>2168</v>
      </c>
      <c r="B215" s="5004" t="s">
        <v>14</v>
      </c>
      <c r="C215" s="5004" t="s">
        <v>2813</v>
      </c>
      <c r="D215" s="5004" t="s">
        <v>2814</v>
      </c>
      <c r="E215" s="5004" t="s">
        <v>2815</v>
      </c>
      <c r="F215" s="5004" t="s">
        <v>2276</v>
      </c>
      <c r="G215" s="5004" t="s">
        <v>24</v>
      </c>
      <c r="H215" s="5004" t="s">
        <v>24</v>
      </c>
      <c r="I215" s="5004" t="s">
        <v>751</v>
      </c>
    </row>
    <row customHeight="1" ht="11.25">
      <c r="A216" s="5004" t="s">
        <v>2168</v>
      </c>
      <c r="B216" s="5004" t="s">
        <v>14</v>
      </c>
      <c r="C216" s="5004" t="s">
        <v>2342</v>
      </c>
      <c r="D216" s="5004" t="s">
        <v>2343</v>
      </c>
      <c r="E216" s="5004" t="s">
        <v>2344</v>
      </c>
      <c r="F216" s="5004" t="s">
        <v>2345</v>
      </c>
      <c r="G216" s="5004" t="s">
        <v>2346</v>
      </c>
      <c r="H216" s="5004" t="s">
        <v>24</v>
      </c>
      <c r="I216" s="5004" t="s">
        <v>751</v>
      </c>
    </row>
    <row customHeight="1" ht="11.25">
      <c r="A217" s="5004" t="s">
        <v>2168</v>
      </c>
      <c r="B217" s="5004" t="s">
        <v>14</v>
      </c>
      <c r="C217" s="5004" t="s">
        <v>2347</v>
      </c>
      <c r="D217" s="5004" t="s">
        <v>2348</v>
      </c>
      <c r="E217" s="5004" t="s">
        <v>2349</v>
      </c>
      <c r="F217" s="5004" t="s">
        <v>2350</v>
      </c>
      <c r="G217" s="5004" t="s">
        <v>24</v>
      </c>
      <c r="H217" s="5004" t="s">
        <v>24</v>
      </c>
      <c r="I217" s="5004" t="s">
        <v>751</v>
      </c>
    </row>
    <row customHeight="1" ht="11.25">
      <c r="A218" s="5004" t="s">
        <v>2168</v>
      </c>
      <c r="B218" s="5004" t="s">
        <v>14</v>
      </c>
      <c r="C218" s="5004" t="s">
        <v>2816</v>
      </c>
      <c r="D218" s="5004" t="s">
        <v>2817</v>
      </c>
      <c r="E218" s="5004" t="s">
        <v>2818</v>
      </c>
      <c r="F218" s="5004" t="s">
        <v>2482</v>
      </c>
      <c r="G218" s="5004" t="s">
        <v>24</v>
      </c>
      <c r="H218" s="5004" t="s">
        <v>24</v>
      </c>
      <c r="I218" s="5004" t="s">
        <v>751</v>
      </c>
    </row>
    <row customHeight="1" ht="11.25">
      <c r="A219" s="5004" t="s">
        <v>2168</v>
      </c>
      <c r="B219" s="5004" t="s">
        <v>14</v>
      </c>
      <c r="C219" s="5004" t="s">
        <v>2819</v>
      </c>
      <c r="D219" s="5004" t="s">
        <v>2820</v>
      </c>
      <c r="E219" s="5004" t="s">
        <v>2821</v>
      </c>
      <c r="F219" s="5004" t="s">
        <v>2822</v>
      </c>
      <c r="G219" s="5004" t="s">
        <v>24</v>
      </c>
      <c r="H219" s="5004" t="s">
        <v>24</v>
      </c>
      <c r="I219" s="5004" t="s">
        <v>751</v>
      </c>
    </row>
    <row customHeight="1" ht="11.25">
      <c r="A220" s="5004" t="s">
        <v>2168</v>
      </c>
      <c r="B220" s="5004" t="s">
        <v>14</v>
      </c>
      <c r="C220" s="5004" t="s">
        <v>2351</v>
      </c>
      <c r="D220" s="5004" t="s">
        <v>2352</v>
      </c>
      <c r="E220" s="5004" t="s">
        <v>2353</v>
      </c>
      <c r="F220" s="5004" t="s">
        <v>2341</v>
      </c>
      <c r="G220" s="5004" t="s">
        <v>24</v>
      </c>
      <c r="H220" s="5004" t="s">
        <v>24</v>
      </c>
      <c r="I220" s="5004" t="s">
        <v>751</v>
      </c>
    </row>
    <row customHeight="1" ht="11.25">
      <c r="A221" s="5004" t="s">
        <v>2168</v>
      </c>
      <c r="B221" s="5004" t="s">
        <v>14</v>
      </c>
      <c r="C221" s="5004" t="s">
        <v>2823</v>
      </c>
      <c r="D221" s="5004" t="s">
        <v>2824</v>
      </c>
      <c r="E221" s="5004" t="s">
        <v>2825</v>
      </c>
      <c r="F221" s="5004" t="s">
        <v>2196</v>
      </c>
      <c r="G221" s="5004" t="s">
        <v>2826</v>
      </c>
      <c r="H221" s="5004" t="s">
        <v>24</v>
      </c>
      <c r="I221" s="5004" t="s">
        <v>751</v>
      </c>
    </row>
    <row customHeight="1" ht="11.25">
      <c r="A222" s="5004" t="s">
        <v>2168</v>
      </c>
      <c r="B222" s="5004" t="s">
        <v>14</v>
      </c>
      <c r="C222" s="5004" t="s">
        <v>2354</v>
      </c>
      <c r="D222" s="5004" t="s">
        <v>2355</v>
      </c>
      <c r="E222" s="5004" t="s">
        <v>2356</v>
      </c>
      <c r="F222" s="5004" t="s">
        <v>2203</v>
      </c>
      <c r="G222" s="5004" t="s">
        <v>2357</v>
      </c>
      <c r="H222" s="5004" t="s">
        <v>24</v>
      </c>
      <c r="I222" s="5004" t="s">
        <v>751</v>
      </c>
    </row>
    <row customHeight="1" ht="11.25">
      <c r="A223" s="5004" t="s">
        <v>2168</v>
      </c>
      <c r="B223" s="5004" t="s">
        <v>14</v>
      </c>
      <c r="C223" s="5004" t="s">
        <v>2358</v>
      </c>
      <c r="D223" s="5004" t="s">
        <v>2359</v>
      </c>
      <c r="E223" s="5004" t="s">
        <v>2360</v>
      </c>
      <c r="F223" s="5004" t="s">
        <v>2203</v>
      </c>
      <c r="G223" s="5004" t="s">
        <v>2361</v>
      </c>
      <c r="H223" s="5004" t="s">
        <v>24</v>
      </c>
      <c r="I223" s="5004" t="s">
        <v>751</v>
      </c>
    </row>
    <row customHeight="1" ht="11.25">
      <c r="A224" s="5004" t="s">
        <v>2168</v>
      </c>
      <c r="B224" s="5004" t="s">
        <v>14</v>
      </c>
      <c r="C224" s="5004" t="s">
        <v>2827</v>
      </c>
      <c r="D224" s="5004" t="s">
        <v>2828</v>
      </c>
      <c r="E224" s="5004" t="s">
        <v>2829</v>
      </c>
      <c r="F224" s="5004" t="s">
        <v>2280</v>
      </c>
      <c r="G224" s="5004" t="s">
        <v>2830</v>
      </c>
      <c r="H224" s="5004" t="s">
        <v>24</v>
      </c>
      <c r="I224" s="5004" t="s">
        <v>751</v>
      </c>
    </row>
    <row customHeight="1" ht="11.25">
      <c r="A225" s="5004" t="s">
        <v>2168</v>
      </c>
      <c r="B225" s="5004" t="s">
        <v>14</v>
      </c>
      <c r="C225" s="5004" t="s">
        <v>2362</v>
      </c>
      <c r="D225" s="5004" t="s">
        <v>2363</v>
      </c>
      <c r="E225" s="5004" t="s">
        <v>2364</v>
      </c>
      <c r="F225" s="5004" t="s">
        <v>2345</v>
      </c>
      <c r="G225" s="5004" t="s">
        <v>2365</v>
      </c>
      <c r="H225" s="5004" t="s">
        <v>24</v>
      </c>
      <c r="I225" s="5004" t="s">
        <v>751</v>
      </c>
    </row>
    <row customHeight="1" ht="11.25">
      <c r="A226" s="5004" t="s">
        <v>2168</v>
      </c>
      <c r="B226" s="5004" t="s">
        <v>14</v>
      </c>
      <c r="C226" s="5004" t="s">
        <v>2366</v>
      </c>
      <c r="D226" s="5004" t="s">
        <v>2367</v>
      </c>
      <c r="E226" s="5004" t="s">
        <v>2368</v>
      </c>
      <c r="F226" s="5004" t="s">
        <v>2369</v>
      </c>
      <c r="G226" s="5004" t="s">
        <v>24</v>
      </c>
      <c r="H226" s="5004" t="s">
        <v>24</v>
      </c>
      <c r="I226" s="5004" t="s">
        <v>751</v>
      </c>
    </row>
    <row customHeight="1" ht="11.25">
      <c r="A227" s="5004" t="s">
        <v>2168</v>
      </c>
      <c r="B227" s="5004" t="s">
        <v>14</v>
      </c>
      <c r="C227" s="5004" t="s">
        <v>2370</v>
      </c>
      <c r="D227" s="5004" t="s">
        <v>2371</v>
      </c>
      <c r="E227" s="5004" t="s">
        <v>2372</v>
      </c>
      <c r="F227" s="5004" t="s">
        <v>2373</v>
      </c>
      <c r="G227" s="5004" t="s">
        <v>2374</v>
      </c>
      <c r="H227" s="5004" t="s">
        <v>24</v>
      </c>
      <c r="I227" s="5004" t="s">
        <v>751</v>
      </c>
    </row>
    <row customHeight="1" ht="11.25">
      <c r="A228" s="5004" t="s">
        <v>2168</v>
      </c>
      <c r="B228" s="5004" t="s">
        <v>14</v>
      </c>
      <c r="C228" s="5004" t="s">
        <v>2831</v>
      </c>
      <c r="D228" s="5004" t="s">
        <v>2832</v>
      </c>
      <c r="E228" s="5004" t="s">
        <v>2833</v>
      </c>
      <c r="F228" s="5004" t="s">
        <v>2382</v>
      </c>
      <c r="G228" s="5004" t="s">
        <v>2834</v>
      </c>
      <c r="H228" s="5004" t="s">
        <v>24</v>
      </c>
      <c r="I228" s="5004" t="s">
        <v>751</v>
      </c>
    </row>
    <row customHeight="1" ht="11.25">
      <c r="A229" s="5004" t="s">
        <v>2168</v>
      </c>
      <c r="B229" s="5004" t="s">
        <v>14</v>
      </c>
      <c r="C229" s="5004" t="s">
        <v>2384</v>
      </c>
      <c r="D229" s="5004" t="s">
        <v>2385</v>
      </c>
      <c r="E229" s="5004" t="s">
        <v>2386</v>
      </c>
      <c r="F229" s="5004" t="s">
        <v>2350</v>
      </c>
      <c r="G229" s="5004" t="s">
        <v>2387</v>
      </c>
      <c r="H229" s="5004" t="s">
        <v>24</v>
      </c>
      <c r="I229" s="5004" t="s">
        <v>751</v>
      </c>
    </row>
    <row customHeight="1" ht="11.25">
      <c r="A230" s="5004" t="s">
        <v>2168</v>
      </c>
      <c r="B230" s="5004" t="s">
        <v>14</v>
      </c>
      <c r="C230" s="5004" t="s">
        <v>2391</v>
      </c>
      <c r="D230" s="5004" t="s">
        <v>2392</v>
      </c>
      <c r="E230" s="5004" t="s">
        <v>2393</v>
      </c>
      <c r="F230" s="5004" t="s">
        <v>2208</v>
      </c>
      <c r="G230" s="5004" t="s">
        <v>2394</v>
      </c>
      <c r="H230" s="5004" t="s">
        <v>24</v>
      </c>
      <c r="I230" s="5004" t="s">
        <v>751</v>
      </c>
    </row>
    <row customHeight="1" ht="11.25">
      <c r="A231" s="5004" t="s">
        <v>2168</v>
      </c>
      <c r="B231" s="5004" t="s">
        <v>14</v>
      </c>
      <c r="C231" s="5004" t="s">
        <v>2835</v>
      </c>
      <c r="D231" s="5004" t="s">
        <v>2836</v>
      </c>
      <c r="E231" s="5004" t="s">
        <v>2837</v>
      </c>
      <c r="F231" s="5004" t="s">
        <v>2196</v>
      </c>
      <c r="G231" s="5004" t="s">
        <v>24</v>
      </c>
      <c r="H231" s="5004" t="s">
        <v>24</v>
      </c>
      <c r="I231" s="5004" t="s">
        <v>751</v>
      </c>
    </row>
    <row customHeight="1" ht="11.25">
      <c r="A232" s="5004" t="s">
        <v>2168</v>
      </c>
      <c r="B232" s="5004" t="s">
        <v>14</v>
      </c>
      <c r="C232" s="5004" t="s">
        <v>2395</v>
      </c>
      <c r="D232" s="5004" t="s">
        <v>2396</v>
      </c>
      <c r="E232" s="5004" t="s">
        <v>2397</v>
      </c>
      <c r="F232" s="5004" t="s">
        <v>2208</v>
      </c>
      <c r="G232" s="5004" t="s">
        <v>2398</v>
      </c>
      <c r="H232" s="5004" t="s">
        <v>24</v>
      </c>
      <c r="I232" s="5004" t="s">
        <v>751</v>
      </c>
    </row>
    <row customHeight="1" ht="11.25">
      <c r="A233" s="5004" t="s">
        <v>2168</v>
      </c>
      <c r="B233" s="5004" t="s">
        <v>14</v>
      </c>
      <c r="C233" s="5004" t="s">
        <v>2838</v>
      </c>
      <c r="D233" s="5004" t="s">
        <v>2839</v>
      </c>
      <c r="E233" s="5004" t="s">
        <v>2840</v>
      </c>
      <c r="F233" s="5004" t="s">
        <v>2369</v>
      </c>
      <c r="G233" s="5004" t="s">
        <v>24</v>
      </c>
      <c r="H233" s="5004" t="s">
        <v>2841</v>
      </c>
      <c r="I233" s="5004" t="s">
        <v>751</v>
      </c>
    </row>
    <row customHeight="1" ht="11.25">
      <c r="A234" s="5004" t="s">
        <v>2168</v>
      </c>
      <c r="B234" s="5004" t="s">
        <v>14</v>
      </c>
      <c r="C234" s="5004" t="s">
        <v>2842</v>
      </c>
      <c r="D234" s="5004" t="s">
        <v>2843</v>
      </c>
      <c r="E234" s="5004" t="s">
        <v>2844</v>
      </c>
      <c r="F234" s="5004" t="s">
        <v>2538</v>
      </c>
      <c r="G234" s="5004" t="s">
        <v>24</v>
      </c>
      <c r="H234" s="5004" t="s">
        <v>24</v>
      </c>
      <c r="I234" s="5004" t="s">
        <v>751</v>
      </c>
    </row>
    <row customHeight="1" ht="11.25">
      <c r="A235" s="5004" t="s">
        <v>2168</v>
      </c>
      <c r="B235" s="5004" t="s">
        <v>14</v>
      </c>
      <c r="C235" s="5004" t="s">
        <v>2399</v>
      </c>
      <c r="D235" s="5004" t="s">
        <v>2400</v>
      </c>
      <c r="E235" s="5004" t="s">
        <v>2401</v>
      </c>
      <c r="F235" s="5004" t="s">
        <v>2402</v>
      </c>
      <c r="G235" s="5004" t="s">
        <v>2403</v>
      </c>
      <c r="H235" s="5004" t="s">
        <v>24</v>
      </c>
      <c r="I235" s="5004" t="s">
        <v>751</v>
      </c>
    </row>
    <row customHeight="1" ht="11.25">
      <c r="A236" s="5004" t="s">
        <v>2168</v>
      </c>
      <c r="B236" s="5004" t="s">
        <v>14</v>
      </c>
      <c r="C236" s="5004" t="s">
        <v>2845</v>
      </c>
      <c r="D236" s="5004" t="s">
        <v>2846</v>
      </c>
      <c r="E236" s="5004" t="s">
        <v>2847</v>
      </c>
      <c r="F236" s="5004" t="s">
        <v>2304</v>
      </c>
      <c r="G236" s="5004" t="s">
        <v>2848</v>
      </c>
      <c r="H236" s="5004" t="s">
        <v>24</v>
      </c>
      <c r="I236" s="5004" t="s">
        <v>751</v>
      </c>
    </row>
    <row customHeight="1" ht="11.25">
      <c r="A237" s="5004" t="s">
        <v>2168</v>
      </c>
      <c r="B237" s="5004" t="s">
        <v>14</v>
      </c>
      <c r="C237" s="5004" t="s">
        <v>2849</v>
      </c>
      <c r="D237" s="5004" t="s">
        <v>2850</v>
      </c>
      <c r="E237" s="5004" t="s">
        <v>2851</v>
      </c>
      <c r="F237" s="5004" t="s">
        <v>2506</v>
      </c>
      <c r="G237" s="5004" t="s">
        <v>24</v>
      </c>
      <c r="H237" s="5004" t="s">
        <v>24</v>
      </c>
      <c r="I237" s="5004" t="s">
        <v>751</v>
      </c>
    </row>
    <row customHeight="1" ht="11.25">
      <c r="A238" s="5004" t="s">
        <v>2168</v>
      </c>
      <c r="B238" s="5004" t="s">
        <v>14</v>
      </c>
      <c r="C238" s="5004" t="s">
        <v>2852</v>
      </c>
      <c r="D238" s="5004" t="s">
        <v>2853</v>
      </c>
      <c r="E238" s="5004" t="s">
        <v>2854</v>
      </c>
      <c r="F238" s="5004" t="s">
        <v>2304</v>
      </c>
      <c r="G238" s="5004" t="s">
        <v>24</v>
      </c>
      <c r="H238" s="5004" t="s">
        <v>24</v>
      </c>
      <c r="I238" s="5004" t="s">
        <v>751</v>
      </c>
    </row>
    <row customHeight="1" ht="11.25">
      <c r="A239" s="5004" t="s">
        <v>2168</v>
      </c>
      <c r="B239" s="5004" t="s">
        <v>14</v>
      </c>
      <c r="C239" s="5004" t="s">
        <v>2855</v>
      </c>
      <c r="D239" s="5004" t="s">
        <v>2856</v>
      </c>
      <c r="E239" s="5004" t="s">
        <v>2857</v>
      </c>
      <c r="F239" s="5004" t="s">
        <v>2280</v>
      </c>
      <c r="G239" s="5004" t="s">
        <v>2858</v>
      </c>
      <c r="H239" s="5004" t="s">
        <v>24</v>
      </c>
      <c r="I239" s="5004" t="s">
        <v>751</v>
      </c>
    </row>
    <row customHeight="1" ht="11.25">
      <c r="A240" s="5004" t="s">
        <v>2168</v>
      </c>
      <c r="B240" s="5004" t="s">
        <v>14</v>
      </c>
      <c r="C240" s="5004" t="s">
        <v>2859</v>
      </c>
      <c r="D240" s="5004" t="s">
        <v>2856</v>
      </c>
      <c r="E240" s="5004" t="s">
        <v>2860</v>
      </c>
      <c r="F240" s="5004" t="s">
        <v>2419</v>
      </c>
      <c r="G240" s="5004" t="s">
        <v>24</v>
      </c>
      <c r="H240" s="5004" t="s">
        <v>24</v>
      </c>
      <c r="I240" s="5004" t="s">
        <v>751</v>
      </c>
    </row>
    <row customHeight="1" ht="11.25">
      <c r="A241" s="5004" t="s">
        <v>2168</v>
      </c>
      <c r="B241" s="5004" t="s">
        <v>14</v>
      </c>
      <c r="C241" s="5004" t="s">
        <v>2861</v>
      </c>
      <c r="D241" s="5004" t="s">
        <v>2862</v>
      </c>
      <c r="E241" s="5004" t="s">
        <v>2863</v>
      </c>
      <c r="F241" s="5004" t="s">
        <v>2490</v>
      </c>
      <c r="G241" s="5004" t="s">
        <v>24</v>
      </c>
      <c r="H241" s="5004" t="s">
        <v>24</v>
      </c>
      <c r="I241" s="5004" t="s">
        <v>751</v>
      </c>
    </row>
    <row customHeight="1" ht="11.25">
      <c r="A242" s="5004" t="s">
        <v>2168</v>
      </c>
      <c r="B242" s="5004" t="s">
        <v>14</v>
      </c>
      <c r="C242" s="5004" t="s">
        <v>2864</v>
      </c>
      <c r="D242" s="5004" t="s">
        <v>2865</v>
      </c>
      <c r="E242" s="5004" t="s">
        <v>2866</v>
      </c>
      <c r="F242" s="5004" t="s">
        <v>2506</v>
      </c>
      <c r="G242" s="5004" t="s">
        <v>24</v>
      </c>
      <c r="H242" s="5004" t="s">
        <v>24</v>
      </c>
      <c r="I242" s="5004" t="s">
        <v>751</v>
      </c>
    </row>
    <row customHeight="1" ht="11.25">
      <c r="A243" s="5004" t="s">
        <v>2168</v>
      </c>
      <c r="B243" s="5004" t="s">
        <v>14</v>
      </c>
      <c r="C243" s="5004" t="s">
        <v>2867</v>
      </c>
      <c r="D243" s="5004" t="s">
        <v>2868</v>
      </c>
      <c r="E243" s="5004" t="s">
        <v>2869</v>
      </c>
      <c r="F243" s="5004" t="s">
        <v>2203</v>
      </c>
      <c r="G243" s="5004" t="s">
        <v>24</v>
      </c>
      <c r="H243" s="5004" t="s">
        <v>24</v>
      </c>
      <c r="I243" s="5004" t="s">
        <v>751</v>
      </c>
    </row>
    <row customHeight="1" ht="11.25">
      <c r="A244" s="5004" t="s">
        <v>2168</v>
      </c>
      <c r="B244" s="5004" t="s">
        <v>14</v>
      </c>
      <c r="C244" s="5004" t="s">
        <v>2870</v>
      </c>
      <c r="D244" s="5004" t="s">
        <v>2871</v>
      </c>
      <c r="E244" s="5004" t="s">
        <v>2872</v>
      </c>
      <c r="F244" s="5004" t="s">
        <v>2369</v>
      </c>
      <c r="G244" s="5004" t="s">
        <v>2873</v>
      </c>
      <c r="H244" s="5004" t="s">
        <v>24</v>
      </c>
      <c r="I244" s="5004" t="s">
        <v>751</v>
      </c>
    </row>
    <row customHeight="1" ht="11.25">
      <c r="A245" s="5004" t="s">
        <v>2168</v>
      </c>
      <c r="B245" s="5004" t="s">
        <v>14</v>
      </c>
      <c r="C245" s="5004" t="s">
        <v>2421</v>
      </c>
      <c r="D245" s="5004" t="s">
        <v>2422</v>
      </c>
      <c r="E245" s="5004" t="s">
        <v>2423</v>
      </c>
      <c r="F245" s="5004" t="s">
        <v>2341</v>
      </c>
      <c r="G245" s="5004" t="s">
        <v>2424</v>
      </c>
      <c r="H245" s="5004" t="s">
        <v>24</v>
      </c>
      <c r="I245" s="5004" t="s">
        <v>751</v>
      </c>
    </row>
    <row customHeight="1" ht="11.25">
      <c r="A246" s="5004" t="s">
        <v>2168</v>
      </c>
      <c r="B246" s="5004" t="s">
        <v>14</v>
      </c>
      <c r="C246" s="5004" t="s">
        <v>2425</v>
      </c>
      <c r="D246" s="5004" t="s">
        <v>2426</v>
      </c>
      <c r="E246" s="5004" t="s">
        <v>2427</v>
      </c>
      <c r="F246" s="5004" t="s">
        <v>2341</v>
      </c>
      <c r="G246" s="5004" t="s">
        <v>24</v>
      </c>
      <c r="H246" s="5004" t="s">
        <v>24</v>
      </c>
      <c r="I246" s="5004" t="s">
        <v>751</v>
      </c>
    </row>
    <row customHeight="1" ht="11.25">
      <c r="A247" s="5004" t="s">
        <v>2168</v>
      </c>
      <c r="B247" s="5004" t="s">
        <v>14</v>
      </c>
      <c r="C247" s="5004" t="s">
        <v>2874</v>
      </c>
      <c r="D247" s="5004" t="s">
        <v>2875</v>
      </c>
      <c r="E247" s="5004" t="s">
        <v>2876</v>
      </c>
      <c r="F247" s="5004" t="s">
        <v>2341</v>
      </c>
      <c r="G247" s="5004" t="s">
        <v>24</v>
      </c>
      <c r="H247" s="5004" t="s">
        <v>24</v>
      </c>
      <c r="I247" s="5004" t="s">
        <v>751</v>
      </c>
    </row>
    <row customHeight="1" ht="11.25">
      <c r="A248" s="5004" t="s">
        <v>2168</v>
      </c>
      <c r="B248" s="5004" t="s">
        <v>14</v>
      </c>
      <c r="C248" s="5004" t="s">
        <v>2435</v>
      </c>
      <c r="D248" s="5004" t="s">
        <v>2436</v>
      </c>
      <c r="E248" s="5004" t="s">
        <v>2437</v>
      </c>
      <c r="F248" s="5004" t="s">
        <v>49</v>
      </c>
      <c r="G248" s="5004" t="s">
        <v>2438</v>
      </c>
      <c r="H248" s="5004" t="s">
        <v>24</v>
      </c>
      <c r="I248" s="5004" t="s">
        <v>751</v>
      </c>
    </row>
    <row customHeight="1" ht="11.25">
      <c r="A249" s="5004" t="s">
        <v>2168</v>
      </c>
      <c r="B249" s="5004" t="s">
        <v>14</v>
      </c>
      <c r="C249" s="5004" t="s">
        <v>2439</v>
      </c>
      <c r="D249" s="5004" t="s">
        <v>2440</v>
      </c>
      <c r="E249" s="5004" t="s">
        <v>2441</v>
      </c>
      <c r="F249" s="5004" t="s">
        <v>2208</v>
      </c>
      <c r="G249" s="5004" t="s">
        <v>2442</v>
      </c>
      <c r="H249" s="5004" t="s">
        <v>24</v>
      </c>
      <c r="I249" s="5004" t="s">
        <v>751</v>
      </c>
    </row>
    <row customHeight="1" ht="11.25">
      <c r="A250" s="5004" t="s">
        <v>2168</v>
      </c>
      <c r="B250" s="5004" t="s">
        <v>14</v>
      </c>
      <c r="C250" s="5004" t="s">
        <v>2443</v>
      </c>
      <c r="D250" s="5004" t="s">
        <v>2444</v>
      </c>
      <c r="E250" s="5004" t="s">
        <v>2445</v>
      </c>
      <c r="F250" s="5004" t="s">
        <v>2341</v>
      </c>
      <c r="G250" s="5004" t="s">
        <v>2446</v>
      </c>
      <c r="H250" s="5004" t="s">
        <v>24</v>
      </c>
      <c r="I250" s="5004" t="s">
        <v>751</v>
      </c>
    </row>
    <row customHeight="1" ht="11.25">
      <c r="A251" s="5004" t="s">
        <v>2168</v>
      </c>
      <c r="B251" s="5004" t="s">
        <v>14</v>
      </c>
      <c r="C251" s="5004" t="s">
        <v>2877</v>
      </c>
      <c r="D251" s="5004" t="s">
        <v>2878</v>
      </c>
      <c r="E251" s="5004" t="s">
        <v>2879</v>
      </c>
      <c r="F251" s="5004" t="s">
        <v>2341</v>
      </c>
      <c r="G251" s="5004" t="s">
        <v>24</v>
      </c>
      <c r="H251" s="5004" t="s">
        <v>24</v>
      </c>
      <c r="I251" s="5004" t="s">
        <v>751</v>
      </c>
    </row>
    <row customHeight="1" ht="11.25">
      <c r="A252" s="5004" t="s">
        <v>2168</v>
      </c>
      <c r="B252" s="5004" t="s">
        <v>14</v>
      </c>
      <c r="C252" s="5004" t="s">
        <v>2880</v>
      </c>
      <c r="D252" s="5004" t="s">
        <v>2881</v>
      </c>
      <c r="E252" s="5004" t="s">
        <v>2882</v>
      </c>
      <c r="F252" s="5004" t="s">
        <v>2290</v>
      </c>
      <c r="G252" s="5004" t="s">
        <v>2883</v>
      </c>
      <c r="H252" s="5004" t="s">
        <v>24</v>
      </c>
      <c r="I252" s="5004" t="s">
        <v>751</v>
      </c>
    </row>
    <row customHeight="1" ht="11.25">
      <c r="A253" s="5004" t="s">
        <v>2168</v>
      </c>
      <c r="B253" s="5004" t="s">
        <v>14</v>
      </c>
      <c r="C253" s="5004" t="s">
        <v>2474</v>
      </c>
      <c r="D253" s="5004" t="s">
        <v>2475</v>
      </c>
      <c r="E253" s="5004" t="s">
        <v>2476</v>
      </c>
      <c r="F253" s="5004" t="s">
        <v>2477</v>
      </c>
      <c r="G253" s="5004" t="s">
        <v>24</v>
      </c>
      <c r="H253" s="5004" t="s">
        <v>2478</v>
      </c>
      <c r="I253" s="5004" t="s">
        <v>751</v>
      </c>
    </row>
    <row customHeight="1" ht="11.25">
      <c r="A254" s="5004" t="s">
        <v>2168</v>
      </c>
      <c r="B254" s="5004" t="s">
        <v>14</v>
      </c>
      <c r="C254" s="5004" t="s">
        <v>2503</v>
      </c>
      <c r="D254" s="5004" t="s">
        <v>2504</v>
      </c>
      <c r="E254" s="5004" t="s">
        <v>2505</v>
      </c>
      <c r="F254" s="5004" t="s">
        <v>2506</v>
      </c>
      <c r="G254" s="5004" t="s">
        <v>2507</v>
      </c>
      <c r="H254" s="5004" t="s">
        <v>24</v>
      </c>
      <c r="I254" s="5004" t="s">
        <v>751</v>
      </c>
    </row>
    <row customHeight="1" ht="11.25">
      <c r="A255" s="5004" t="s">
        <v>2168</v>
      </c>
      <c r="B255" s="5004" t="s">
        <v>14</v>
      </c>
      <c r="C255" s="5004" t="s">
        <v>2511</v>
      </c>
      <c r="D255" s="5004" t="s">
        <v>2512</v>
      </c>
      <c r="E255" s="5004" t="s">
        <v>2513</v>
      </c>
      <c r="F255" s="5004" t="s">
        <v>2341</v>
      </c>
      <c r="G255" s="5004" t="s">
        <v>2514</v>
      </c>
      <c r="H255" s="5004" t="s">
        <v>24</v>
      </c>
      <c r="I255" s="5004" t="s">
        <v>751</v>
      </c>
    </row>
    <row customHeight="1" ht="11.25">
      <c r="A256" s="5004" t="s">
        <v>2168</v>
      </c>
      <c r="B256" s="5004" t="s">
        <v>14</v>
      </c>
      <c r="C256" s="5004" t="s">
        <v>2515</v>
      </c>
      <c r="D256" s="5004" t="s">
        <v>2516</v>
      </c>
      <c r="E256" s="5004" t="s">
        <v>2517</v>
      </c>
      <c r="F256" s="5004" t="s">
        <v>2341</v>
      </c>
      <c r="G256" s="5004" t="s">
        <v>2518</v>
      </c>
      <c r="H256" s="5004" t="s">
        <v>24</v>
      </c>
      <c r="I256" s="5004" t="s">
        <v>751</v>
      </c>
    </row>
    <row customHeight="1" ht="11.25">
      <c r="A257" s="5004" t="s">
        <v>2168</v>
      </c>
      <c r="B257" s="5004" t="s">
        <v>14</v>
      </c>
      <c r="C257" s="5004" t="s">
        <v>2519</v>
      </c>
      <c r="D257" s="5004" t="s">
        <v>2520</v>
      </c>
      <c r="E257" s="5004" t="s">
        <v>2521</v>
      </c>
      <c r="F257" s="5004" t="s">
        <v>2482</v>
      </c>
      <c r="G257" s="5004" t="s">
        <v>2522</v>
      </c>
      <c r="H257" s="5004" t="s">
        <v>24</v>
      </c>
      <c r="I257" s="5004" t="s">
        <v>751</v>
      </c>
    </row>
    <row customHeight="1" ht="11.25">
      <c r="A258" s="5004" t="s">
        <v>2168</v>
      </c>
      <c r="B258" s="5004" t="s">
        <v>14</v>
      </c>
      <c r="C258" s="5004" t="s">
        <v>2527</v>
      </c>
      <c r="D258" s="5004" t="s">
        <v>2528</v>
      </c>
      <c r="E258" s="5004" t="s">
        <v>2529</v>
      </c>
      <c r="F258" s="5004" t="s">
        <v>2341</v>
      </c>
      <c r="G258" s="5004" t="s">
        <v>2530</v>
      </c>
      <c r="H258" s="5004" t="s">
        <v>24</v>
      </c>
      <c r="I258" s="5004" t="s">
        <v>751</v>
      </c>
    </row>
    <row customHeight="1" ht="11.25">
      <c r="A259" s="5004" t="s">
        <v>2168</v>
      </c>
      <c r="B259" s="5004" t="s">
        <v>14</v>
      </c>
      <c r="C259" s="5004" t="s">
        <v>2531</v>
      </c>
      <c r="D259" s="5004" t="s">
        <v>2532</v>
      </c>
      <c r="E259" s="5004" t="s">
        <v>2533</v>
      </c>
      <c r="F259" s="5004" t="s">
        <v>2280</v>
      </c>
      <c r="G259" s="5004" t="s">
        <v>2534</v>
      </c>
      <c r="H259" s="5004" t="s">
        <v>24</v>
      </c>
      <c r="I259" s="5004" t="s">
        <v>751</v>
      </c>
    </row>
    <row customHeight="1" ht="11.25">
      <c r="A260" s="5004" t="s">
        <v>2168</v>
      </c>
      <c r="B260" s="5004" t="s">
        <v>14</v>
      </c>
      <c r="C260" s="5004" t="s">
        <v>2555</v>
      </c>
      <c r="D260" s="5004" t="s">
        <v>2556</v>
      </c>
      <c r="E260" s="5004" t="s">
        <v>2557</v>
      </c>
      <c r="F260" s="5004" t="s">
        <v>2341</v>
      </c>
      <c r="G260" s="5004" t="s">
        <v>2514</v>
      </c>
      <c r="H260" s="5004" t="s">
        <v>24</v>
      </c>
      <c r="I260" s="5004" t="s">
        <v>751</v>
      </c>
    </row>
    <row customHeight="1" ht="11.25">
      <c r="A261" s="5004" t="s">
        <v>2168</v>
      </c>
      <c r="B261" s="5004" t="s">
        <v>14</v>
      </c>
      <c r="C261" s="5004" t="s">
        <v>2561</v>
      </c>
      <c r="D261" s="5004" t="s">
        <v>2562</v>
      </c>
      <c r="E261" s="5004" t="s">
        <v>2563</v>
      </c>
      <c r="F261" s="5004" t="s">
        <v>2196</v>
      </c>
      <c r="G261" s="5004" t="s">
        <v>2438</v>
      </c>
      <c r="H261" s="5004" t="s">
        <v>24</v>
      </c>
      <c r="I261" s="5004" t="s">
        <v>751</v>
      </c>
    </row>
    <row customHeight="1" ht="11.25">
      <c r="A262" s="5004" t="s">
        <v>2168</v>
      </c>
      <c r="B262" s="5004" t="s">
        <v>14</v>
      </c>
      <c r="C262" s="5004" t="s">
        <v>2568</v>
      </c>
      <c r="D262" s="5004" t="s">
        <v>2569</v>
      </c>
      <c r="E262" s="5004" t="s">
        <v>2570</v>
      </c>
      <c r="F262" s="5004" t="s">
        <v>2208</v>
      </c>
      <c r="G262" s="5004" t="s">
        <v>2571</v>
      </c>
      <c r="H262" s="5004" t="s">
        <v>24</v>
      </c>
      <c r="I262" s="5004" t="s">
        <v>751</v>
      </c>
    </row>
    <row customHeight="1" ht="11.25">
      <c r="A263" s="5004" t="s">
        <v>2168</v>
      </c>
      <c r="B263" s="5004" t="s">
        <v>14</v>
      </c>
      <c r="C263" s="5004" t="s">
        <v>2587</v>
      </c>
      <c r="D263" s="5004" t="s">
        <v>2588</v>
      </c>
      <c r="E263" s="5004" t="s">
        <v>2589</v>
      </c>
      <c r="F263" s="5004" t="s">
        <v>2208</v>
      </c>
      <c r="G263" s="5004" t="s">
        <v>24</v>
      </c>
      <c r="H263" s="5004" t="s">
        <v>24</v>
      </c>
      <c r="I263" s="5004" t="s">
        <v>751</v>
      </c>
    </row>
    <row customHeight="1" ht="11.25">
      <c r="A264" s="5004" t="s">
        <v>2168</v>
      </c>
      <c r="B264" s="5004" t="s">
        <v>14</v>
      </c>
      <c r="C264" s="5004" t="s">
        <v>2884</v>
      </c>
      <c r="D264" s="5004" t="s">
        <v>2885</v>
      </c>
      <c r="E264" s="5004" t="s">
        <v>2886</v>
      </c>
      <c r="F264" s="5004" t="s">
        <v>49</v>
      </c>
      <c r="G264" s="5004" t="s">
        <v>2887</v>
      </c>
      <c r="H264" s="5004" t="s">
        <v>24</v>
      </c>
      <c r="I264" s="5004" t="s">
        <v>751</v>
      </c>
    </row>
    <row customHeight="1" ht="11.25">
      <c r="A265" s="5004" t="s">
        <v>2168</v>
      </c>
      <c r="B265" s="5004" t="s">
        <v>14</v>
      </c>
      <c r="C265" s="5004" t="s">
        <v>2590</v>
      </c>
      <c r="D265" s="5004" t="s">
        <v>2591</v>
      </c>
      <c r="E265" s="5004" t="s">
        <v>2230</v>
      </c>
      <c r="F265" s="5004" t="s">
        <v>2592</v>
      </c>
      <c r="G265" s="5004" t="s">
        <v>24</v>
      </c>
      <c r="H265" s="5004" t="s">
        <v>24</v>
      </c>
      <c r="I265" s="5004" t="s">
        <v>751</v>
      </c>
    </row>
    <row customHeight="1" ht="11.25">
      <c r="A266" s="5004" t="s">
        <v>2168</v>
      </c>
      <c r="B266" s="5004" t="s">
        <v>14</v>
      </c>
      <c r="C266" s="5004" t="s">
        <v>2601</v>
      </c>
      <c r="D266" s="5004" t="s">
        <v>2602</v>
      </c>
      <c r="E266" s="5004" t="s">
        <v>2603</v>
      </c>
      <c r="F266" s="5004" t="s">
        <v>2208</v>
      </c>
      <c r="G266" s="5004" t="s">
        <v>2604</v>
      </c>
      <c r="H266" s="5004" t="s">
        <v>24</v>
      </c>
      <c r="I266" s="5004" t="s">
        <v>751</v>
      </c>
    </row>
    <row customHeight="1" ht="11.25">
      <c r="A267" s="5004" t="s">
        <v>2168</v>
      </c>
      <c r="B267" s="5004" t="s">
        <v>14</v>
      </c>
      <c r="C267" s="5004" t="s">
        <v>2620</v>
      </c>
      <c r="D267" s="5004" t="s">
        <v>2621</v>
      </c>
      <c r="E267" s="5004" t="s">
        <v>2622</v>
      </c>
      <c r="F267" s="5004" t="s">
        <v>2176</v>
      </c>
      <c r="G267" s="5004" t="s">
        <v>2623</v>
      </c>
      <c r="H267" s="5004" t="s">
        <v>24</v>
      </c>
      <c r="I267" s="5004" t="s">
        <v>751</v>
      </c>
    </row>
    <row customHeight="1" ht="11.25">
      <c r="A268" s="5004" t="s">
        <v>2168</v>
      </c>
      <c r="B268" s="5004" t="s">
        <v>14</v>
      </c>
      <c r="C268" s="5004" t="s">
        <v>2641</v>
      </c>
      <c r="D268" s="5004" t="s">
        <v>2637</v>
      </c>
      <c r="E268" s="5004" t="s">
        <v>2642</v>
      </c>
      <c r="F268" s="5004" t="s">
        <v>2304</v>
      </c>
      <c r="G268" s="5004" t="s">
        <v>2643</v>
      </c>
      <c r="H268" s="5004" t="s">
        <v>24</v>
      </c>
      <c r="I268" s="5004" t="s">
        <v>751</v>
      </c>
    </row>
    <row customHeight="1" ht="11.25">
      <c r="A269" s="5004" t="s">
        <v>2168</v>
      </c>
      <c r="B269" s="5004" t="s">
        <v>14</v>
      </c>
      <c r="C269" s="5004" t="s">
        <v>2647</v>
      </c>
      <c r="D269" s="5004" t="s">
        <v>2648</v>
      </c>
      <c r="E269" s="5004" t="s">
        <v>2649</v>
      </c>
      <c r="F269" s="5004" t="s">
        <v>2208</v>
      </c>
      <c r="G269" s="5004" t="s">
        <v>2650</v>
      </c>
      <c r="H269" s="5004" t="s">
        <v>24</v>
      </c>
      <c r="I269" s="5004" t="s">
        <v>751</v>
      </c>
    </row>
    <row customHeight="1" ht="11.25">
      <c r="A270" s="5004" t="s">
        <v>2168</v>
      </c>
      <c r="B270" s="5004" t="s">
        <v>14</v>
      </c>
      <c r="C270" s="5004" t="s">
        <v>2671</v>
      </c>
      <c r="D270" s="5004" t="s">
        <v>2672</v>
      </c>
      <c r="E270" s="5004" t="s">
        <v>2673</v>
      </c>
      <c r="F270" s="5004" t="s">
        <v>2674</v>
      </c>
      <c r="G270" s="5004" t="s">
        <v>2675</v>
      </c>
      <c r="H270" s="5004" t="s">
        <v>24</v>
      </c>
      <c r="I270" s="5004" t="s">
        <v>751</v>
      </c>
    </row>
    <row customHeight="1" ht="11.25">
      <c r="A271" s="5004" t="s">
        <v>2168</v>
      </c>
      <c r="B271" s="5004" t="s">
        <v>14</v>
      </c>
      <c r="C271" s="5004" t="s">
        <v>2676</v>
      </c>
      <c r="D271" s="5004" t="s">
        <v>2677</v>
      </c>
      <c r="E271" s="5004" t="s">
        <v>2678</v>
      </c>
      <c r="F271" s="5004" t="s">
        <v>2679</v>
      </c>
      <c r="G271" s="5004" t="s">
        <v>2204</v>
      </c>
      <c r="H271" s="5004" t="s">
        <v>24</v>
      </c>
      <c r="I271" s="5004" t="s">
        <v>751</v>
      </c>
    </row>
    <row customHeight="1" ht="11.25">
      <c r="A272" s="5004" t="s">
        <v>2168</v>
      </c>
      <c r="B272" s="5004" t="s">
        <v>14</v>
      </c>
      <c r="C272" s="5004" t="s">
        <v>2888</v>
      </c>
      <c r="D272" s="5004" t="s">
        <v>2889</v>
      </c>
      <c r="E272" s="5004" t="s">
        <v>2890</v>
      </c>
      <c r="F272" s="5004" t="s">
        <v>2203</v>
      </c>
      <c r="G272" s="5004" t="s">
        <v>2891</v>
      </c>
      <c r="H272" s="5004" t="s">
        <v>24</v>
      </c>
      <c r="I272" s="5004" t="s">
        <v>751</v>
      </c>
    </row>
    <row customHeight="1" ht="11.25">
      <c r="A273" s="5004" t="s">
        <v>2168</v>
      </c>
      <c r="B273" s="5004" t="s">
        <v>14</v>
      </c>
      <c r="C273" s="5004" t="s">
        <v>2696</v>
      </c>
      <c r="D273" s="5004" t="s">
        <v>2697</v>
      </c>
      <c r="E273" s="5004" t="s">
        <v>2259</v>
      </c>
      <c r="F273" s="5004" t="s">
        <v>49</v>
      </c>
      <c r="G273" s="5004" t="s">
        <v>2698</v>
      </c>
      <c r="H273" s="5004" t="s">
        <v>24</v>
      </c>
      <c r="I273" s="5004" t="s">
        <v>751</v>
      </c>
    </row>
    <row customHeight="1" ht="11.25">
      <c r="A274" s="5004" t="s">
        <v>2168</v>
      </c>
      <c r="B274" s="5004" t="s">
        <v>14</v>
      </c>
      <c r="C274" s="5004" t="s">
        <v>2699</v>
      </c>
      <c r="D274" s="5004" t="s">
        <v>2700</v>
      </c>
      <c r="E274" s="5004" t="s">
        <v>2701</v>
      </c>
      <c r="F274" s="5004" t="s">
        <v>2702</v>
      </c>
      <c r="G274" s="5004" t="s">
        <v>24</v>
      </c>
      <c r="H274" s="5004" t="s">
        <v>24</v>
      </c>
      <c r="I274" s="5004" t="s">
        <v>751</v>
      </c>
    </row>
    <row customHeight="1" ht="11.25">
      <c r="A275" s="5004" t="s">
        <v>2168</v>
      </c>
      <c r="B275" s="5004" t="s">
        <v>14</v>
      </c>
      <c r="C275" s="5004" t="s">
        <v>2703</v>
      </c>
      <c r="D275" s="5004" t="s">
        <v>2704</v>
      </c>
      <c r="E275" s="5004" t="s">
        <v>2705</v>
      </c>
      <c r="F275" s="5004" t="s">
        <v>49</v>
      </c>
      <c r="G275" s="5004" t="s">
        <v>2706</v>
      </c>
      <c r="H275" s="5004" t="s">
        <v>24</v>
      </c>
      <c r="I275" s="5004" t="s">
        <v>751</v>
      </c>
    </row>
    <row customHeight="1" ht="11.25">
      <c r="A276" s="5004" t="s">
        <v>2168</v>
      </c>
      <c r="B276" s="5004" t="s">
        <v>14</v>
      </c>
      <c r="C276" s="5004" t="s">
        <v>2707</v>
      </c>
      <c r="D276" s="5004" t="s">
        <v>2708</v>
      </c>
      <c r="E276" s="5004" t="s">
        <v>2709</v>
      </c>
      <c r="F276" s="5004" t="s">
        <v>2373</v>
      </c>
      <c r="G276" s="5004" t="s">
        <v>2710</v>
      </c>
      <c r="H276" s="5004" t="s">
        <v>24</v>
      </c>
      <c r="I276" s="5004" t="s">
        <v>751</v>
      </c>
    </row>
    <row customHeight="1" ht="11.25">
      <c r="A277" s="5004" t="s">
        <v>2168</v>
      </c>
      <c r="B277" s="5004" t="s">
        <v>14</v>
      </c>
      <c r="C277" s="5004" t="s">
        <v>2711</v>
      </c>
      <c r="D277" s="5004" t="s">
        <v>2712</v>
      </c>
      <c r="E277" s="5004" t="s">
        <v>2713</v>
      </c>
      <c r="F277" s="5004" t="s">
        <v>2208</v>
      </c>
      <c r="G277" s="5004" t="s">
        <v>24</v>
      </c>
      <c r="H277" s="5004" t="s">
        <v>24</v>
      </c>
      <c r="I277" s="5004" t="s">
        <v>751</v>
      </c>
    </row>
    <row customHeight="1" ht="11.25">
      <c r="A278" s="5004" t="s">
        <v>2168</v>
      </c>
      <c r="B278" s="5004" t="s">
        <v>14</v>
      </c>
      <c r="C278" s="5004" t="s">
        <v>2714</v>
      </c>
      <c r="D278" s="5004" t="s">
        <v>2715</v>
      </c>
      <c r="E278" s="5004" t="s">
        <v>2716</v>
      </c>
      <c r="F278" s="5004" t="s">
        <v>2341</v>
      </c>
      <c r="G278" s="5004" t="s">
        <v>2717</v>
      </c>
      <c r="H278" s="5004" t="s">
        <v>24</v>
      </c>
      <c r="I278" s="5004" t="s">
        <v>751</v>
      </c>
    </row>
    <row customHeight="1" ht="11.25">
      <c r="A279" s="5004" t="s">
        <v>2168</v>
      </c>
      <c r="B279" s="5004" t="s">
        <v>14</v>
      </c>
      <c r="C279" s="5004" t="s">
        <v>2718</v>
      </c>
      <c r="D279" s="5004" t="s">
        <v>2719</v>
      </c>
      <c r="E279" s="5004" t="s">
        <v>2720</v>
      </c>
      <c r="F279" s="5004" t="s">
        <v>2341</v>
      </c>
      <c r="G279" s="5004" t="s">
        <v>2721</v>
      </c>
      <c r="H279" s="5004" t="s">
        <v>24</v>
      </c>
      <c r="I279" s="5004" t="s">
        <v>751</v>
      </c>
    </row>
    <row customHeight="1" ht="11.25">
      <c r="A280" s="5004" t="s">
        <v>2168</v>
      </c>
      <c r="B280" s="5004" t="s">
        <v>14</v>
      </c>
      <c r="C280" s="5004" t="s">
        <v>2726</v>
      </c>
      <c r="D280" s="5004" t="s">
        <v>2727</v>
      </c>
      <c r="E280" s="5004" t="s">
        <v>2701</v>
      </c>
      <c r="F280" s="5004" t="s">
        <v>2728</v>
      </c>
      <c r="G280" s="5004" t="s">
        <v>24</v>
      </c>
      <c r="H280" s="5004" t="s">
        <v>24</v>
      </c>
      <c r="I280" s="5004" t="s">
        <v>751</v>
      </c>
    </row>
    <row customHeight="1" ht="11.25">
      <c r="A281" s="5004" t="s">
        <v>2168</v>
      </c>
      <c r="B281" s="5004" t="s">
        <v>14</v>
      </c>
      <c r="C281" s="5004" t="s">
        <v>2729</v>
      </c>
      <c r="D281" s="5004" t="s">
        <v>2730</v>
      </c>
      <c r="E281" s="5004" t="s">
        <v>2230</v>
      </c>
      <c r="F281" s="5004" t="s">
        <v>2725</v>
      </c>
      <c r="G281" s="5004" t="s">
        <v>24</v>
      </c>
      <c r="H281" s="5004" t="s">
        <v>24</v>
      </c>
      <c r="I281" s="5004" t="s">
        <v>751</v>
      </c>
    </row>
    <row customHeight="1" ht="11.25">
      <c r="A282" s="5004" t="s">
        <v>2168</v>
      </c>
      <c r="B282" s="5004" t="s">
        <v>14</v>
      </c>
      <c r="C282" s="5004" t="s">
        <v>2731</v>
      </c>
      <c r="D282" s="5004" t="s">
        <v>2730</v>
      </c>
      <c r="E282" s="5004" t="s">
        <v>2230</v>
      </c>
      <c r="F282" s="5004" t="s">
        <v>2732</v>
      </c>
      <c r="G282" s="5004" t="s">
        <v>2232</v>
      </c>
      <c r="H282" s="5004" t="s">
        <v>24</v>
      </c>
      <c r="I282" s="5004" t="s">
        <v>751</v>
      </c>
    </row>
    <row customHeight="1" ht="11.25">
      <c r="A283" s="5004" t="s">
        <v>2168</v>
      </c>
      <c r="B283" s="5004" t="s">
        <v>14</v>
      </c>
      <c r="C283" s="5004" t="s">
        <v>2733</v>
      </c>
      <c r="D283" s="5004" t="s">
        <v>2734</v>
      </c>
      <c r="E283" s="5004" t="s">
        <v>2735</v>
      </c>
      <c r="F283" s="5004" t="s">
        <v>2736</v>
      </c>
      <c r="G283" s="5004" t="s">
        <v>2737</v>
      </c>
      <c r="H283" s="5004" t="s">
        <v>24</v>
      </c>
      <c r="I283" s="5004" t="s">
        <v>751</v>
      </c>
    </row>
    <row customHeight="1" ht="11.25">
      <c r="A284" s="5004" t="s">
        <v>2168</v>
      </c>
      <c r="B284" s="5004" t="s">
        <v>14</v>
      </c>
      <c r="C284" s="5004" t="s">
        <v>2169</v>
      </c>
      <c r="D284" s="5004" t="s">
        <v>2170</v>
      </c>
      <c r="E284" s="5004" t="s">
        <v>2171</v>
      </c>
      <c r="F284" s="5004" t="s">
        <v>49</v>
      </c>
      <c r="G284" s="5004" t="s">
        <v>2172</v>
      </c>
      <c r="H284" s="5004" t="s">
        <v>24</v>
      </c>
      <c r="I284" s="5004" t="s">
        <v>803</v>
      </c>
    </row>
    <row customHeight="1" ht="11.25">
      <c r="A285" s="5004" t="s">
        <v>2168</v>
      </c>
      <c r="B285" s="5004" t="s">
        <v>14</v>
      </c>
      <c r="C285" s="5004" t="s">
        <v>2178</v>
      </c>
      <c r="D285" s="5004" t="s">
        <v>2179</v>
      </c>
      <c r="E285" s="5004" t="s">
        <v>2180</v>
      </c>
      <c r="F285" s="5004" t="s">
        <v>2181</v>
      </c>
      <c r="G285" s="5004" t="s">
        <v>24</v>
      </c>
      <c r="H285" s="5004" t="s">
        <v>24</v>
      </c>
      <c r="I285" s="5004" t="s">
        <v>803</v>
      </c>
    </row>
    <row customHeight="1" ht="11.25">
      <c r="A286" s="5004" t="s">
        <v>2168</v>
      </c>
      <c r="B286" s="5004" t="s">
        <v>14</v>
      </c>
      <c r="C286" s="5004" t="s">
        <v>2745</v>
      </c>
      <c r="D286" s="5004" t="s">
        <v>2746</v>
      </c>
      <c r="E286" s="5004" t="s">
        <v>2747</v>
      </c>
      <c r="F286" s="5004" t="s">
        <v>2506</v>
      </c>
      <c r="G286" s="5004" t="s">
        <v>24</v>
      </c>
      <c r="H286" s="5004" t="s">
        <v>24</v>
      </c>
      <c r="I286" s="5004" t="s">
        <v>803</v>
      </c>
    </row>
    <row customHeight="1" ht="11.25">
      <c r="A287" s="5004" t="s">
        <v>2168</v>
      </c>
      <c r="B287" s="5004" t="s">
        <v>14</v>
      </c>
      <c r="C287" s="5004" t="s">
        <v>2185</v>
      </c>
      <c r="D287" s="5004" t="s">
        <v>2186</v>
      </c>
      <c r="E287" s="5004" t="s">
        <v>2187</v>
      </c>
      <c r="F287" s="5004" t="s">
        <v>49</v>
      </c>
      <c r="G287" s="5004" t="s">
        <v>2188</v>
      </c>
      <c r="H287" s="5004" t="s">
        <v>24</v>
      </c>
      <c r="I287" s="5004" t="s">
        <v>803</v>
      </c>
    </row>
    <row customHeight="1" ht="11.25">
      <c r="A288" s="5004" t="s">
        <v>2168</v>
      </c>
      <c r="B288" s="5004" t="s">
        <v>14</v>
      </c>
      <c r="C288" s="5004" t="s">
        <v>2748</v>
      </c>
      <c r="D288" s="5004" t="s">
        <v>2749</v>
      </c>
      <c r="E288" s="5004" t="s">
        <v>2750</v>
      </c>
      <c r="F288" s="5004" t="s">
        <v>49</v>
      </c>
      <c r="G288" s="5004" t="s">
        <v>2751</v>
      </c>
      <c r="H288" s="5004" t="s">
        <v>24</v>
      </c>
      <c r="I288" s="5004" t="s">
        <v>803</v>
      </c>
    </row>
    <row customHeight="1" ht="11.25">
      <c r="A289" s="5004" t="s">
        <v>2168</v>
      </c>
      <c r="B289" s="5004" t="s">
        <v>14</v>
      </c>
      <c r="C289" s="5004" t="s">
        <v>2193</v>
      </c>
      <c r="D289" s="5004" t="s">
        <v>2194</v>
      </c>
      <c r="E289" s="5004" t="s">
        <v>2195</v>
      </c>
      <c r="F289" s="5004" t="s">
        <v>2196</v>
      </c>
      <c r="G289" s="5004" t="s">
        <v>24</v>
      </c>
      <c r="H289" s="5004" t="s">
        <v>24</v>
      </c>
      <c r="I289" s="5004" t="s">
        <v>803</v>
      </c>
    </row>
    <row customHeight="1" ht="11.25">
      <c r="A290" s="5004" t="s">
        <v>2168</v>
      </c>
      <c r="B290" s="5004" t="s">
        <v>14</v>
      </c>
      <c r="C290" s="5004" t="s">
        <v>2758</v>
      </c>
      <c r="D290" s="5004" t="s">
        <v>2759</v>
      </c>
      <c r="E290" s="5004" t="s">
        <v>2760</v>
      </c>
      <c r="F290" s="5004" t="s">
        <v>2369</v>
      </c>
      <c r="G290" s="5004" t="s">
        <v>24</v>
      </c>
      <c r="H290" s="5004" t="s">
        <v>24</v>
      </c>
      <c r="I290" s="5004" t="s">
        <v>803</v>
      </c>
    </row>
    <row customHeight="1" ht="11.25">
      <c r="A291" s="5004" t="s">
        <v>2168</v>
      </c>
      <c r="B291" s="5004" t="s">
        <v>14</v>
      </c>
      <c r="C291" s="5004" t="s">
        <v>24</v>
      </c>
      <c r="D291" s="5004" t="s">
        <v>2226</v>
      </c>
      <c r="E291" s="5004" t="s">
        <v>2227</v>
      </c>
      <c r="F291" s="5004" t="s">
        <v>49</v>
      </c>
      <c r="G291" s="5004" t="s">
        <v>24</v>
      </c>
      <c r="H291" s="5004" t="s">
        <v>24</v>
      </c>
      <c r="I291" s="5004" t="s">
        <v>803</v>
      </c>
    </row>
    <row customHeight="1" ht="11.25">
      <c r="A292" s="5004" t="s">
        <v>2168</v>
      </c>
      <c r="B292" s="5004" t="s">
        <v>14</v>
      </c>
      <c r="C292" s="5004" t="s">
        <v>2244</v>
      </c>
      <c r="D292" s="5004" t="s">
        <v>2245</v>
      </c>
      <c r="E292" s="5004" t="s">
        <v>2246</v>
      </c>
      <c r="F292" s="5004" t="s">
        <v>558</v>
      </c>
      <c r="G292" s="5004" t="s">
        <v>24</v>
      </c>
      <c r="H292" s="5004" t="s">
        <v>24</v>
      </c>
      <c r="I292" s="5004" t="s">
        <v>803</v>
      </c>
    </row>
    <row customHeight="1" ht="11.25">
      <c r="A293" s="5004" t="s">
        <v>2168</v>
      </c>
      <c r="B293" s="5004" t="s">
        <v>14</v>
      </c>
      <c r="C293" s="5004" t="s">
        <v>2766</v>
      </c>
      <c r="D293" s="5004" t="s">
        <v>2767</v>
      </c>
      <c r="E293" s="5004" t="s">
        <v>2768</v>
      </c>
      <c r="F293" s="5004" t="s">
        <v>558</v>
      </c>
      <c r="G293" s="5004" t="s">
        <v>24</v>
      </c>
      <c r="H293" s="5004" t="s">
        <v>24</v>
      </c>
      <c r="I293" s="5004" t="s">
        <v>803</v>
      </c>
    </row>
    <row customHeight="1" ht="11.25">
      <c r="A294" s="5004" t="s">
        <v>2168</v>
      </c>
      <c r="B294" s="5004" t="s">
        <v>14</v>
      </c>
      <c r="C294" s="5004" t="s">
        <v>2257</v>
      </c>
      <c r="D294" s="5004" t="s">
        <v>2258</v>
      </c>
      <c r="E294" s="5004" t="s">
        <v>2259</v>
      </c>
      <c r="F294" s="5004" t="s">
        <v>2260</v>
      </c>
      <c r="G294" s="5004" t="s">
        <v>2261</v>
      </c>
      <c r="H294" s="5004" t="s">
        <v>24</v>
      </c>
      <c r="I294" s="5004" t="s">
        <v>803</v>
      </c>
    </row>
    <row customHeight="1" ht="11.25">
      <c r="A295" s="5004" t="s">
        <v>2168</v>
      </c>
      <c r="B295" s="5004" t="s">
        <v>14</v>
      </c>
      <c r="C295" s="5004" t="s">
        <v>2270</v>
      </c>
      <c r="D295" s="5004" t="s">
        <v>2271</v>
      </c>
      <c r="E295" s="5004" t="s">
        <v>2264</v>
      </c>
      <c r="F295" s="5004" t="s">
        <v>2272</v>
      </c>
      <c r="G295" s="5004" t="s">
        <v>2266</v>
      </c>
      <c r="H295" s="5004" t="s">
        <v>24</v>
      </c>
      <c r="I295" s="5004" t="s">
        <v>803</v>
      </c>
    </row>
    <row customHeight="1" ht="11.25">
      <c r="A296" s="5004" t="s">
        <v>2168</v>
      </c>
      <c r="B296" s="5004" t="s">
        <v>14</v>
      </c>
      <c r="C296" s="5004" t="s">
        <v>2775</v>
      </c>
      <c r="D296" s="5004" t="s">
        <v>2776</v>
      </c>
      <c r="E296" s="5004" t="s">
        <v>2777</v>
      </c>
      <c r="F296" s="5004" t="s">
        <v>2778</v>
      </c>
      <c r="G296" s="5004" t="s">
        <v>2779</v>
      </c>
      <c r="H296" s="5004" t="s">
        <v>24</v>
      </c>
      <c r="I296" s="5004" t="s">
        <v>803</v>
      </c>
    </row>
    <row customHeight="1" ht="11.25">
      <c r="A297" s="5004" t="s">
        <v>2168</v>
      </c>
      <c r="B297" s="5004" t="s">
        <v>14</v>
      </c>
      <c r="C297" s="5004" t="s">
        <v>2313</v>
      </c>
      <c r="D297" s="5004" t="s">
        <v>2314</v>
      </c>
      <c r="E297" s="5004" t="s">
        <v>2315</v>
      </c>
      <c r="F297" s="5004" t="s">
        <v>2203</v>
      </c>
      <c r="G297" s="5004" t="s">
        <v>2316</v>
      </c>
      <c r="H297" s="5004" t="s">
        <v>24</v>
      </c>
      <c r="I297" s="5004" t="s">
        <v>803</v>
      </c>
    </row>
    <row customHeight="1" ht="11.25">
      <c r="A298" s="5004" t="s">
        <v>2168</v>
      </c>
      <c r="B298" s="5004" t="s">
        <v>14</v>
      </c>
      <c r="C298" s="5004" t="s">
        <v>2788</v>
      </c>
      <c r="D298" s="5004" t="s">
        <v>2789</v>
      </c>
      <c r="E298" s="5004" t="s">
        <v>2790</v>
      </c>
      <c r="F298" s="5004" t="s">
        <v>2203</v>
      </c>
      <c r="G298" s="5004" t="s">
        <v>2791</v>
      </c>
      <c r="H298" s="5004" t="s">
        <v>24</v>
      </c>
      <c r="I298" s="5004" t="s">
        <v>803</v>
      </c>
    </row>
    <row customHeight="1" ht="11.25">
      <c r="A299" s="5004" t="s">
        <v>2168</v>
      </c>
      <c r="B299" s="5004" t="s">
        <v>14</v>
      </c>
      <c r="C299" s="5004" t="s">
        <v>2795</v>
      </c>
      <c r="D299" s="5004" t="s">
        <v>2796</v>
      </c>
      <c r="E299" s="5004" t="s">
        <v>2797</v>
      </c>
      <c r="F299" s="5004" t="s">
        <v>2304</v>
      </c>
      <c r="G299" s="5004" t="s">
        <v>2798</v>
      </c>
      <c r="H299" s="5004" t="s">
        <v>24</v>
      </c>
      <c r="I299" s="5004" t="s">
        <v>803</v>
      </c>
    </row>
    <row customHeight="1" ht="11.25">
      <c r="A300" s="5004" t="s">
        <v>2168</v>
      </c>
      <c r="B300" s="5004" t="s">
        <v>14</v>
      </c>
      <c r="C300" s="5004" t="s">
        <v>2338</v>
      </c>
      <c r="D300" s="5004" t="s">
        <v>2339</v>
      </c>
      <c r="E300" s="5004" t="s">
        <v>2340</v>
      </c>
      <c r="F300" s="5004" t="s">
        <v>2341</v>
      </c>
      <c r="G300" s="5004" t="s">
        <v>24</v>
      </c>
      <c r="H300" s="5004" t="s">
        <v>24</v>
      </c>
      <c r="I300" s="5004" t="s">
        <v>803</v>
      </c>
    </row>
    <row customHeight="1" ht="11.25">
      <c r="A301" s="5004" t="s">
        <v>2168</v>
      </c>
      <c r="B301" s="5004" t="s">
        <v>14</v>
      </c>
      <c r="C301" s="5004" t="s">
        <v>2813</v>
      </c>
      <c r="D301" s="5004" t="s">
        <v>2814</v>
      </c>
      <c r="E301" s="5004" t="s">
        <v>2815</v>
      </c>
      <c r="F301" s="5004" t="s">
        <v>2276</v>
      </c>
      <c r="G301" s="5004" t="s">
        <v>24</v>
      </c>
      <c r="H301" s="5004" t="s">
        <v>24</v>
      </c>
      <c r="I301" s="5004" t="s">
        <v>803</v>
      </c>
    </row>
    <row customHeight="1" ht="11.25">
      <c r="A302" s="5004" t="s">
        <v>2168</v>
      </c>
      <c r="B302" s="5004" t="s">
        <v>14</v>
      </c>
      <c r="C302" s="5004" t="s">
        <v>2351</v>
      </c>
      <c r="D302" s="5004" t="s">
        <v>2352</v>
      </c>
      <c r="E302" s="5004" t="s">
        <v>2353</v>
      </c>
      <c r="F302" s="5004" t="s">
        <v>2341</v>
      </c>
      <c r="G302" s="5004" t="s">
        <v>24</v>
      </c>
      <c r="H302" s="5004" t="s">
        <v>24</v>
      </c>
      <c r="I302" s="5004" t="s">
        <v>803</v>
      </c>
    </row>
    <row customHeight="1" ht="11.25">
      <c r="A303" s="5004" t="s">
        <v>2168</v>
      </c>
      <c r="B303" s="5004" t="s">
        <v>14</v>
      </c>
      <c r="C303" s="5004" t="s">
        <v>2823</v>
      </c>
      <c r="D303" s="5004" t="s">
        <v>2824</v>
      </c>
      <c r="E303" s="5004" t="s">
        <v>2825</v>
      </c>
      <c r="F303" s="5004" t="s">
        <v>2196</v>
      </c>
      <c r="G303" s="5004" t="s">
        <v>2826</v>
      </c>
      <c r="H303" s="5004" t="s">
        <v>24</v>
      </c>
      <c r="I303" s="5004" t="s">
        <v>803</v>
      </c>
    </row>
    <row customHeight="1" ht="11.25">
      <c r="A304" s="5004" t="s">
        <v>2168</v>
      </c>
      <c r="B304" s="5004" t="s">
        <v>14</v>
      </c>
      <c r="C304" s="5004" t="s">
        <v>2366</v>
      </c>
      <c r="D304" s="5004" t="s">
        <v>2367</v>
      </c>
      <c r="E304" s="5004" t="s">
        <v>2368</v>
      </c>
      <c r="F304" s="5004" t="s">
        <v>2369</v>
      </c>
      <c r="G304" s="5004" t="s">
        <v>24</v>
      </c>
      <c r="H304" s="5004" t="s">
        <v>24</v>
      </c>
      <c r="I304" s="5004" t="s">
        <v>803</v>
      </c>
    </row>
    <row customHeight="1" ht="11.25">
      <c r="A305" s="5004" t="s">
        <v>2168</v>
      </c>
      <c r="B305" s="5004" t="s">
        <v>14</v>
      </c>
      <c r="C305" s="5004" t="s">
        <v>2370</v>
      </c>
      <c r="D305" s="5004" t="s">
        <v>2371</v>
      </c>
      <c r="E305" s="5004" t="s">
        <v>2372</v>
      </c>
      <c r="F305" s="5004" t="s">
        <v>2373</v>
      </c>
      <c r="G305" s="5004" t="s">
        <v>2374</v>
      </c>
      <c r="H305" s="5004" t="s">
        <v>24</v>
      </c>
      <c r="I305" s="5004" t="s">
        <v>803</v>
      </c>
    </row>
    <row customHeight="1" ht="11.25">
      <c r="A306" s="5004" t="s">
        <v>2168</v>
      </c>
      <c r="B306" s="5004" t="s">
        <v>14</v>
      </c>
      <c r="C306" s="5004" t="s">
        <v>2391</v>
      </c>
      <c r="D306" s="5004" t="s">
        <v>2392</v>
      </c>
      <c r="E306" s="5004" t="s">
        <v>2393</v>
      </c>
      <c r="F306" s="5004" t="s">
        <v>2208</v>
      </c>
      <c r="G306" s="5004" t="s">
        <v>2394</v>
      </c>
      <c r="H306" s="5004" t="s">
        <v>24</v>
      </c>
      <c r="I306" s="5004" t="s">
        <v>803</v>
      </c>
    </row>
    <row customHeight="1" ht="11.25">
      <c r="A307" s="5004" t="s">
        <v>2168</v>
      </c>
      <c r="B307" s="5004" t="s">
        <v>14</v>
      </c>
      <c r="C307" s="5004" t="s">
        <v>2395</v>
      </c>
      <c r="D307" s="5004" t="s">
        <v>2396</v>
      </c>
      <c r="E307" s="5004" t="s">
        <v>2397</v>
      </c>
      <c r="F307" s="5004" t="s">
        <v>2208</v>
      </c>
      <c r="G307" s="5004" t="s">
        <v>2398</v>
      </c>
      <c r="H307" s="5004" t="s">
        <v>24</v>
      </c>
      <c r="I307" s="5004" t="s">
        <v>803</v>
      </c>
    </row>
    <row customHeight="1" ht="11.25">
      <c r="A308" s="5004" t="s">
        <v>2168</v>
      </c>
      <c r="B308" s="5004" t="s">
        <v>14</v>
      </c>
      <c r="C308" s="5004" t="s">
        <v>2892</v>
      </c>
      <c r="D308" s="5004" t="s">
        <v>2893</v>
      </c>
      <c r="E308" s="5004" t="s">
        <v>2894</v>
      </c>
      <c r="F308" s="5004" t="s">
        <v>2208</v>
      </c>
      <c r="G308" s="5004" t="s">
        <v>2895</v>
      </c>
      <c r="H308" s="5004" t="s">
        <v>24</v>
      </c>
      <c r="I308" s="5004" t="s">
        <v>803</v>
      </c>
    </row>
    <row customHeight="1" ht="11.25">
      <c r="A309" s="5004" t="s">
        <v>2168</v>
      </c>
      <c r="B309" s="5004" t="s">
        <v>14</v>
      </c>
      <c r="C309" s="5004" t="s">
        <v>2845</v>
      </c>
      <c r="D309" s="5004" t="s">
        <v>2846</v>
      </c>
      <c r="E309" s="5004" t="s">
        <v>2847</v>
      </c>
      <c r="F309" s="5004" t="s">
        <v>2304</v>
      </c>
      <c r="G309" s="5004" t="s">
        <v>2848</v>
      </c>
      <c r="H309" s="5004" t="s">
        <v>24</v>
      </c>
      <c r="I309" s="5004" t="s">
        <v>803</v>
      </c>
    </row>
    <row customHeight="1" ht="11.25">
      <c r="A310" s="5004" t="s">
        <v>2168</v>
      </c>
      <c r="B310" s="5004" t="s">
        <v>14</v>
      </c>
      <c r="C310" s="5004" t="s">
        <v>2849</v>
      </c>
      <c r="D310" s="5004" t="s">
        <v>2850</v>
      </c>
      <c r="E310" s="5004" t="s">
        <v>2851</v>
      </c>
      <c r="F310" s="5004" t="s">
        <v>2506</v>
      </c>
      <c r="G310" s="5004" t="s">
        <v>24</v>
      </c>
      <c r="H310" s="5004" t="s">
        <v>24</v>
      </c>
      <c r="I310" s="5004" t="s">
        <v>803</v>
      </c>
    </row>
    <row customHeight="1" ht="11.25">
      <c r="A311" s="5004" t="s">
        <v>2168</v>
      </c>
      <c r="B311" s="5004" t="s">
        <v>14</v>
      </c>
      <c r="C311" s="5004" t="s">
        <v>2852</v>
      </c>
      <c r="D311" s="5004" t="s">
        <v>2853</v>
      </c>
      <c r="E311" s="5004" t="s">
        <v>2854</v>
      </c>
      <c r="F311" s="5004" t="s">
        <v>2304</v>
      </c>
      <c r="G311" s="5004" t="s">
        <v>24</v>
      </c>
      <c r="H311" s="5004" t="s">
        <v>24</v>
      </c>
      <c r="I311" s="5004" t="s">
        <v>803</v>
      </c>
    </row>
    <row customHeight="1" ht="11.25">
      <c r="A312" s="5004" t="s">
        <v>2168</v>
      </c>
      <c r="B312" s="5004" t="s">
        <v>14</v>
      </c>
      <c r="C312" s="5004" t="s">
        <v>2855</v>
      </c>
      <c r="D312" s="5004" t="s">
        <v>2856</v>
      </c>
      <c r="E312" s="5004" t="s">
        <v>2857</v>
      </c>
      <c r="F312" s="5004" t="s">
        <v>2280</v>
      </c>
      <c r="G312" s="5004" t="s">
        <v>2858</v>
      </c>
      <c r="H312" s="5004" t="s">
        <v>24</v>
      </c>
      <c r="I312" s="5004" t="s">
        <v>803</v>
      </c>
    </row>
    <row customHeight="1" ht="11.25">
      <c r="A313" s="5004" t="s">
        <v>2168</v>
      </c>
      <c r="B313" s="5004" t="s">
        <v>14</v>
      </c>
      <c r="C313" s="5004" t="s">
        <v>2859</v>
      </c>
      <c r="D313" s="5004" t="s">
        <v>2856</v>
      </c>
      <c r="E313" s="5004" t="s">
        <v>2860</v>
      </c>
      <c r="F313" s="5004" t="s">
        <v>2419</v>
      </c>
      <c r="G313" s="5004" t="s">
        <v>24</v>
      </c>
      <c r="H313" s="5004" t="s">
        <v>24</v>
      </c>
      <c r="I313" s="5004" t="s">
        <v>803</v>
      </c>
    </row>
    <row customHeight="1" ht="11.25">
      <c r="A314" s="5004" t="s">
        <v>2168</v>
      </c>
      <c r="B314" s="5004" t="s">
        <v>14</v>
      </c>
      <c r="C314" s="5004" t="s">
        <v>2425</v>
      </c>
      <c r="D314" s="5004" t="s">
        <v>2426</v>
      </c>
      <c r="E314" s="5004" t="s">
        <v>2427</v>
      </c>
      <c r="F314" s="5004" t="s">
        <v>2341</v>
      </c>
      <c r="G314" s="5004" t="s">
        <v>24</v>
      </c>
      <c r="H314" s="5004" t="s">
        <v>24</v>
      </c>
      <c r="I314" s="5004" t="s">
        <v>803</v>
      </c>
    </row>
    <row customHeight="1" ht="11.25">
      <c r="A315" s="5004" t="s">
        <v>2168</v>
      </c>
      <c r="B315" s="5004" t="s">
        <v>14</v>
      </c>
      <c r="C315" s="5004" t="s">
        <v>2439</v>
      </c>
      <c r="D315" s="5004" t="s">
        <v>2440</v>
      </c>
      <c r="E315" s="5004" t="s">
        <v>2441</v>
      </c>
      <c r="F315" s="5004" t="s">
        <v>2208</v>
      </c>
      <c r="G315" s="5004" t="s">
        <v>2442</v>
      </c>
      <c r="H315" s="5004" t="s">
        <v>24</v>
      </c>
      <c r="I315" s="5004" t="s">
        <v>803</v>
      </c>
    </row>
    <row customHeight="1" ht="11.25">
      <c r="A316" s="5004" t="s">
        <v>2168</v>
      </c>
      <c r="B316" s="5004" t="s">
        <v>14</v>
      </c>
      <c r="C316" s="5004" t="s">
        <v>2880</v>
      </c>
      <c r="D316" s="5004" t="s">
        <v>2881</v>
      </c>
      <c r="E316" s="5004" t="s">
        <v>2882</v>
      </c>
      <c r="F316" s="5004" t="s">
        <v>2290</v>
      </c>
      <c r="G316" s="5004" t="s">
        <v>2883</v>
      </c>
      <c r="H316" s="5004" t="s">
        <v>24</v>
      </c>
      <c r="I316" s="5004" t="s">
        <v>803</v>
      </c>
    </row>
    <row customHeight="1" ht="11.25">
      <c r="A317" s="5004" t="s">
        <v>2168</v>
      </c>
      <c r="B317" s="5004" t="s">
        <v>14</v>
      </c>
      <c r="C317" s="5004" t="s">
        <v>2474</v>
      </c>
      <c r="D317" s="5004" t="s">
        <v>2475</v>
      </c>
      <c r="E317" s="5004" t="s">
        <v>2476</v>
      </c>
      <c r="F317" s="5004" t="s">
        <v>2477</v>
      </c>
      <c r="G317" s="5004" t="s">
        <v>24</v>
      </c>
      <c r="H317" s="5004" t="s">
        <v>2478</v>
      </c>
      <c r="I317" s="5004" t="s">
        <v>803</v>
      </c>
    </row>
    <row customHeight="1" ht="11.25">
      <c r="A318" s="5004" t="s">
        <v>2168</v>
      </c>
      <c r="B318" s="5004" t="s">
        <v>14</v>
      </c>
      <c r="C318" s="5004" t="s">
        <v>2515</v>
      </c>
      <c r="D318" s="5004" t="s">
        <v>2516</v>
      </c>
      <c r="E318" s="5004" t="s">
        <v>2517</v>
      </c>
      <c r="F318" s="5004" t="s">
        <v>2341</v>
      </c>
      <c r="G318" s="5004" t="s">
        <v>2518</v>
      </c>
      <c r="H318" s="5004" t="s">
        <v>24</v>
      </c>
      <c r="I318" s="5004" t="s">
        <v>803</v>
      </c>
    </row>
    <row customHeight="1" ht="11.25">
      <c r="A319" s="5004" t="s">
        <v>2168</v>
      </c>
      <c r="B319" s="5004" t="s">
        <v>14</v>
      </c>
      <c r="C319" s="5004" t="s">
        <v>2531</v>
      </c>
      <c r="D319" s="5004" t="s">
        <v>2532</v>
      </c>
      <c r="E319" s="5004" t="s">
        <v>2533</v>
      </c>
      <c r="F319" s="5004" t="s">
        <v>2280</v>
      </c>
      <c r="G319" s="5004" t="s">
        <v>2534</v>
      </c>
      <c r="H319" s="5004" t="s">
        <v>24</v>
      </c>
      <c r="I319" s="5004" t="s">
        <v>803</v>
      </c>
    </row>
    <row customHeight="1" ht="11.25">
      <c r="A320" s="5004" t="s">
        <v>2168</v>
      </c>
      <c r="B320" s="5004" t="s">
        <v>14</v>
      </c>
      <c r="C320" s="5004" t="s">
        <v>2555</v>
      </c>
      <c r="D320" s="5004" t="s">
        <v>2556</v>
      </c>
      <c r="E320" s="5004" t="s">
        <v>2557</v>
      </c>
      <c r="F320" s="5004" t="s">
        <v>2341</v>
      </c>
      <c r="G320" s="5004" t="s">
        <v>2514</v>
      </c>
      <c r="H320" s="5004" t="s">
        <v>24</v>
      </c>
      <c r="I320" s="5004" t="s">
        <v>803</v>
      </c>
    </row>
    <row customHeight="1" ht="11.25">
      <c r="A321" s="5004" t="s">
        <v>2168</v>
      </c>
      <c r="B321" s="5004" t="s">
        <v>14</v>
      </c>
      <c r="C321" s="5004" t="s">
        <v>2568</v>
      </c>
      <c r="D321" s="5004" t="s">
        <v>2569</v>
      </c>
      <c r="E321" s="5004" t="s">
        <v>2570</v>
      </c>
      <c r="F321" s="5004" t="s">
        <v>2208</v>
      </c>
      <c r="G321" s="5004" t="s">
        <v>2571</v>
      </c>
      <c r="H321" s="5004" t="s">
        <v>24</v>
      </c>
      <c r="I321" s="5004" t="s">
        <v>803</v>
      </c>
    </row>
    <row customHeight="1" ht="11.25">
      <c r="A322" s="5004" t="s">
        <v>2168</v>
      </c>
      <c r="B322" s="5004" t="s">
        <v>14</v>
      </c>
      <c r="C322" s="5004" t="s">
        <v>2884</v>
      </c>
      <c r="D322" s="5004" t="s">
        <v>2885</v>
      </c>
      <c r="E322" s="5004" t="s">
        <v>2886</v>
      </c>
      <c r="F322" s="5004" t="s">
        <v>49</v>
      </c>
      <c r="G322" s="5004" t="s">
        <v>2887</v>
      </c>
      <c r="H322" s="5004" t="s">
        <v>24</v>
      </c>
      <c r="I322" s="5004" t="s">
        <v>803</v>
      </c>
    </row>
    <row customHeight="1" ht="11.25">
      <c r="A323" s="5004" t="s">
        <v>2168</v>
      </c>
      <c r="B323" s="5004" t="s">
        <v>14</v>
      </c>
      <c r="C323" s="5004" t="s">
        <v>2590</v>
      </c>
      <c r="D323" s="5004" t="s">
        <v>2591</v>
      </c>
      <c r="E323" s="5004" t="s">
        <v>2230</v>
      </c>
      <c r="F323" s="5004" t="s">
        <v>2592</v>
      </c>
      <c r="G323" s="5004" t="s">
        <v>24</v>
      </c>
      <c r="H323" s="5004" t="s">
        <v>24</v>
      </c>
      <c r="I323" s="5004" t="s">
        <v>803</v>
      </c>
    </row>
    <row customHeight="1" ht="11.25">
      <c r="A324" s="5004" t="s">
        <v>2168</v>
      </c>
      <c r="B324" s="5004" t="s">
        <v>14</v>
      </c>
      <c r="C324" s="5004" t="s">
        <v>2601</v>
      </c>
      <c r="D324" s="5004" t="s">
        <v>2602</v>
      </c>
      <c r="E324" s="5004" t="s">
        <v>2603</v>
      </c>
      <c r="F324" s="5004" t="s">
        <v>2208</v>
      </c>
      <c r="G324" s="5004" t="s">
        <v>2604</v>
      </c>
      <c r="H324" s="5004" t="s">
        <v>24</v>
      </c>
      <c r="I324" s="5004" t="s">
        <v>803</v>
      </c>
    </row>
    <row customHeight="1" ht="11.25">
      <c r="A325" s="5004" t="s">
        <v>2168</v>
      </c>
      <c r="B325" s="5004" t="s">
        <v>14</v>
      </c>
      <c r="C325" s="5004" t="s">
        <v>2676</v>
      </c>
      <c r="D325" s="5004" t="s">
        <v>2677</v>
      </c>
      <c r="E325" s="5004" t="s">
        <v>2678</v>
      </c>
      <c r="F325" s="5004" t="s">
        <v>2679</v>
      </c>
      <c r="G325" s="5004" t="s">
        <v>2204</v>
      </c>
      <c r="H325" s="5004" t="s">
        <v>24</v>
      </c>
      <c r="I325" s="5004" t="s">
        <v>803</v>
      </c>
    </row>
    <row customHeight="1" ht="11.25">
      <c r="A326" s="5004" t="s">
        <v>2168</v>
      </c>
      <c r="B326" s="5004" t="s">
        <v>14</v>
      </c>
      <c r="C326" s="5004" t="s">
        <v>2692</v>
      </c>
      <c r="D326" s="5004" t="s">
        <v>2693</v>
      </c>
      <c r="E326" s="5004" t="s">
        <v>2694</v>
      </c>
      <c r="F326" s="5004" t="s">
        <v>2695</v>
      </c>
      <c r="G326" s="5004" t="s">
        <v>24</v>
      </c>
      <c r="H326" s="5004" t="s">
        <v>24</v>
      </c>
      <c r="I326" s="5004" t="s">
        <v>803</v>
      </c>
    </row>
    <row customHeight="1" ht="11.25">
      <c r="A327" s="5004" t="s">
        <v>2168</v>
      </c>
      <c r="B327" s="5004" t="s">
        <v>14</v>
      </c>
      <c r="C327" s="5004" t="s">
        <v>2696</v>
      </c>
      <c r="D327" s="5004" t="s">
        <v>2697</v>
      </c>
      <c r="E327" s="5004" t="s">
        <v>2259</v>
      </c>
      <c r="F327" s="5004" t="s">
        <v>49</v>
      </c>
      <c r="G327" s="5004" t="s">
        <v>2698</v>
      </c>
      <c r="H327" s="5004" t="s">
        <v>24</v>
      </c>
      <c r="I327" s="5004" t="s">
        <v>803</v>
      </c>
    </row>
    <row customHeight="1" ht="11.25">
      <c r="A328" s="5004" t="s">
        <v>2168</v>
      </c>
      <c r="B328" s="5004" t="s">
        <v>14</v>
      </c>
      <c r="C328" s="5004" t="s">
        <v>2699</v>
      </c>
      <c r="D328" s="5004" t="s">
        <v>2700</v>
      </c>
      <c r="E328" s="5004" t="s">
        <v>2701</v>
      </c>
      <c r="F328" s="5004" t="s">
        <v>2702</v>
      </c>
      <c r="G328" s="5004" t="s">
        <v>24</v>
      </c>
      <c r="H328" s="5004" t="s">
        <v>24</v>
      </c>
      <c r="I328" s="5004" t="s">
        <v>803</v>
      </c>
    </row>
    <row customHeight="1" ht="11.25">
      <c r="A329" s="5004" t="s">
        <v>2168</v>
      </c>
      <c r="B329" s="5004" t="s">
        <v>14</v>
      </c>
      <c r="C329" s="5004" t="s">
        <v>2707</v>
      </c>
      <c r="D329" s="5004" t="s">
        <v>2708</v>
      </c>
      <c r="E329" s="5004" t="s">
        <v>2709</v>
      </c>
      <c r="F329" s="5004" t="s">
        <v>2373</v>
      </c>
      <c r="G329" s="5004" t="s">
        <v>2710</v>
      </c>
      <c r="H329" s="5004" t="s">
        <v>24</v>
      </c>
      <c r="I329" s="5004" t="s">
        <v>803</v>
      </c>
    </row>
    <row customHeight="1" ht="11.25">
      <c r="A330" s="5004" t="s">
        <v>2168</v>
      </c>
      <c r="B330" s="5004" t="s">
        <v>14</v>
      </c>
      <c r="C330" s="5004" t="s">
        <v>2711</v>
      </c>
      <c r="D330" s="5004" t="s">
        <v>2712</v>
      </c>
      <c r="E330" s="5004" t="s">
        <v>2713</v>
      </c>
      <c r="F330" s="5004" t="s">
        <v>2208</v>
      </c>
      <c r="G330" s="5004" t="s">
        <v>24</v>
      </c>
      <c r="H330" s="5004" t="s">
        <v>24</v>
      </c>
      <c r="I330" s="5004" t="s">
        <v>803</v>
      </c>
    </row>
    <row customHeight="1" ht="11.25">
      <c r="A331" s="5004" t="s">
        <v>2168</v>
      </c>
      <c r="B331" s="5004" t="s">
        <v>14</v>
      </c>
      <c r="C331" s="5004" t="s">
        <v>2726</v>
      </c>
      <c r="D331" s="5004" t="s">
        <v>2727</v>
      </c>
      <c r="E331" s="5004" t="s">
        <v>2701</v>
      </c>
      <c r="F331" s="5004" t="s">
        <v>2728</v>
      </c>
      <c r="G331" s="5004" t="s">
        <v>24</v>
      </c>
      <c r="H331" s="5004" t="s">
        <v>24</v>
      </c>
      <c r="I331" s="5004" t="s">
        <v>803</v>
      </c>
    </row>
    <row customHeight="1" ht="11.25">
      <c r="A332" s="5004" t="s">
        <v>2168</v>
      </c>
      <c r="B332" s="5004" t="s">
        <v>14</v>
      </c>
      <c r="C332" s="5004" t="s">
        <v>2731</v>
      </c>
      <c r="D332" s="5004" t="s">
        <v>2730</v>
      </c>
      <c r="E332" s="5004" t="s">
        <v>2230</v>
      </c>
      <c r="F332" s="5004" t="s">
        <v>2732</v>
      </c>
      <c r="G332" s="5004" t="s">
        <v>2232</v>
      </c>
      <c r="H332" s="5004" t="s">
        <v>24</v>
      </c>
      <c r="I332" s="5004" t="s">
        <v>803</v>
      </c>
    </row>
    <row customHeight="1" ht="11.25">
      <c r="A333" s="5004" t="s">
        <v>2168</v>
      </c>
      <c r="B333" s="5004" t="s">
        <v>14</v>
      </c>
      <c r="C333" s="5004" t="s">
        <v>2733</v>
      </c>
      <c r="D333" s="5004" t="s">
        <v>2734</v>
      </c>
      <c r="E333" s="5004" t="s">
        <v>2735</v>
      </c>
      <c r="F333" s="5004" t="s">
        <v>2736</v>
      </c>
      <c r="G333" s="5004" t="s">
        <v>2737</v>
      </c>
      <c r="H333" s="5004" t="s">
        <v>24</v>
      </c>
      <c r="I333" s="5004" t="s">
        <v>803</v>
      </c>
    </row>
    <row customHeight="1" ht="11.25">
      <c r="A334" s="5004" t="s">
        <v>2168</v>
      </c>
      <c r="B334" s="5004" t="s">
        <v>14</v>
      </c>
      <c r="C334" s="5004" t="s">
        <v>24</v>
      </c>
      <c r="D334" s="5004" t="s">
        <v>2226</v>
      </c>
      <c r="E334" s="5004" t="s">
        <v>2227</v>
      </c>
      <c r="F334" s="5004" t="s">
        <v>49</v>
      </c>
      <c r="G334" s="5004" t="s">
        <v>24</v>
      </c>
      <c r="H334" s="5004" t="s">
        <v>24</v>
      </c>
      <c r="I334" s="5004" t="s">
        <v>1608</v>
      </c>
    </row>
    <row customHeight="1" ht="11.25">
      <c r="A335" s="5004" t="s">
        <v>2168</v>
      </c>
      <c r="B335" s="5004" t="s">
        <v>14</v>
      </c>
      <c r="C335" s="5004" t="s">
        <v>2766</v>
      </c>
      <c r="D335" s="5004" t="s">
        <v>2767</v>
      </c>
      <c r="E335" s="5004" t="s">
        <v>2768</v>
      </c>
      <c r="F335" s="5004" t="s">
        <v>558</v>
      </c>
      <c r="G335" s="5004" t="s">
        <v>24</v>
      </c>
      <c r="H335" s="5004" t="s">
        <v>24</v>
      </c>
      <c r="I335" s="5004" t="s">
        <v>1608</v>
      </c>
    </row>
    <row customHeight="1" ht="11.25">
      <c r="A336" s="5004" t="s">
        <v>2168</v>
      </c>
      <c r="B336" s="5004" t="s">
        <v>14</v>
      </c>
      <c r="C336" s="5004" t="s">
        <v>2896</v>
      </c>
      <c r="D336" s="5004" t="s">
        <v>2897</v>
      </c>
      <c r="E336" s="5004" t="s">
        <v>2898</v>
      </c>
      <c r="F336" s="5004" t="s">
        <v>2506</v>
      </c>
      <c r="G336" s="5004" t="s">
        <v>24</v>
      </c>
      <c r="H336" s="5004" t="s">
        <v>24</v>
      </c>
      <c r="I336" s="5004" t="s">
        <v>1608</v>
      </c>
    </row>
    <row customHeight="1" ht="11.25">
      <c r="A337" s="5004" t="s">
        <v>2168</v>
      </c>
      <c r="B337" s="5004" t="s">
        <v>14</v>
      </c>
      <c r="C337" s="5004" t="s">
        <v>2899</v>
      </c>
      <c r="D337" s="5004" t="s">
        <v>2900</v>
      </c>
      <c r="E337" s="5004" t="s">
        <v>2901</v>
      </c>
      <c r="F337" s="5004" t="s">
        <v>2290</v>
      </c>
      <c r="G337" s="5004" t="s">
        <v>24</v>
      </c>
      <c r="H337" s="5004" t="s">
        <v>2902</v>
      </c>
      <c r="I337" s="5004" t="s">
        <v>1608</v>
      </c>
    </row>
    <row customHeight="1" ht="11.25">
      <c r="A338" s="5004" t="s">
        <v>2168</v>
      </c>
      <c r="B338" s="5004" t="s">
        <v>14</v>
      </c>
      <c r="C338" s="5004" t="s">
        <v>2309</v>
      </c>
      <c r="D338" s="5004" t="s">
        <v>2310</v>
      </c>
      <c r="E338" s="5004" t="s">
        <v>2311</v>
      </c>
      <c r="F338" s="5004" t="s">
        <v>2196</v>
      </c>
      <c r="G338" s="5004" t="s">
        <v>2312</v>
      </c>
      <c r="H338" s="5004" t="s">
        <v>24</v>
      </c>
      <c r="I338" s="5004" t="s">
        <v>1608</v>
      </c>
    </row>
    <row customHeight="1" ht="11.25">
      <c r="A339" s="5004" t="s">
        <v>2168</v>
      </c>
      <c r="B339" s="5004" t="s">
        <v>14</v>
      </c>
      <c r="C339" s="5004" t="s">
        <v>2903</v>
      </c>
      <c r="D339" s="5004" t="s">
        <v>2904</v>
      </c>
      <c r="E339" s="5004" t="s">
        <v>2905</v>
      </c>
      <c r="F339" s="5004" t="s">
        <v>49</v>
      </c>
      <c r="G339" s="5004" t="s">
        <v>2906</v>
      </c>
      <c r="H339" s="5004" t="s">
        <v>24</v>
      </c>
      <c r="I339" s="5004" t="s">
        <v>1608</v>
      </c>
    </row>
    <row customHeight="1" ht="11.25">
      <c r="A340" s="5004" t="s">
        <v>2168</v>
      </c>
      <c r="B340" s="5004" t="s">
        <v>14</v>
      </c>
      <c r="C340" s="5004" t="s">
        <v>2366</v>
      </c>
      <c r="D340" s="5004" t="s">
        <v>2367</v>
      </c>
      <c r="E340" s="5004" t="s">
        <v>2368</v>
      </c>
      <c r="F340" s="5004" t="s">
        <v>2369</v>
      </c>
      <c r="G340" s="5004" t="s">
        <v>24</v>
      </c>
      <c r="H340" s="5004" t="s">
        <v>24</v>
      </c>
      <c r="I340" s="5004" t="s">
        <v>1608</v>
      </c>
    </row>
    <row customHeight="1" ht="11.25">
      <c r="A341" s="5004" t="s">
        <v>2168</v>
      </c>
      <c r="B341" s="5004" t="s">
        <v>14</v>
      </c>
      <c r="C341" s="5004" t="s">
        <v>2907</v>
      </c>
      <c r="D341" s="5004" t="s">
        <v>2908</v>
      </c>
      <c r="E341" s="5004" t="s">
        <v>2909</v>
      </c>
      <c r="F341" s="5004" t="s">
        <v>49</v>
      </c>
      <c r="G341" s="5004" t="s">
        <v>24</v>
      </c>
      <c r="H341" s="5004" t="s">
        <v>2841</v>
      </c>
      <c r="I341" s="5004" t="s">
        <v>1608</v>
      </c>
    </row>
    <row customHeight="1" ht="11.25">
      <c r="A342" s="5004" t="s">
        <v>2168</v>
      </c>
      <c r="B342" s="5004" t="s">
        <v>14</v>
      </c>
      <c r="C342" s="5004" t="s">
        <v>2859</v>
      </c>
      <c r="D342" s="5004" t="s">
        <v>2856</v>
      </c>
      <c r="E342" s="5004" t="s">
        <v>2860</v>
      </c>
      <c r="F342" s="5004" t="s">
        <v>2419</v>
      </c>
      <c r="G342" s="5004" t="s">
        <v>24</v>
      </c>
      <c r="H342" s="5004" t="s">
        <v>24</v>
      </c>
      <c r="I342" s="5004" t="s">
        <v>1608</v>
      </c>
    </row>
    <row customHeight="1" ht="11.25">
      <c r="A343" s="5004" t="s">
        <v>2168</v>
      </c>
      <c r="B343" s="5004" t="s">
        <v>14</v>
      </c>
      <c r="C343" s="5004" t="s">
        <v>2861</v>
      </c>
      <c r="D343" s="5004" t="s">
        <v>2862</v>
      </c>
      <c r="E343" s="5004" t="s">
        <v>2863</v>
      </c>
      <c r="F343" s="5004" t="s">
        <v>2490</v>
      </c>
      <c r="G343" s="5004" t="s">
        <v>24</v>
      </c>
      <c r="H343" s="5004" t="s">
        <v>24</v>
      </c>
      <c r="I343" s="5004" t="s">
        <v>1608</v>
      </c>
    </row>
    <row customHeight="1" ht="11.25">
      <c r="A344" s="5004" t="s">
        <v>2168</v>
      </c>
      <c r="B344" s="5004" t="s">
        <v>14</v>
      </c>
      <c r="C344" s="5004" t="s">
        <v>2910</v>
      </c>
      <c r="D344" s="5004" t="s">
        <v>2911</v>
      </c>
      <c r="E344" s="5004" t="s">
        <v>2912</v>
      </c>
      <c r="F344" s="5004" t="s">
        <v>2203</v>
      </c>
      <c r="G344" s="5004" t="s">
        <v>2913</v>
      </c>
      <c r="H344" s="5004" t="s">
        <v>24</v>
      </c>
      <c r="I344" s="5004" t="s">
        <v>1608</v>
      </c>
    </row>
    <row customHeight="1" ht="11.25">
      <c r="A345" s="5004" t="s">
        <v>2168</v>
      </c>
      <c r="B345" s="5004" t="s">
        <v>14</v>
      </c>
      <c r="C345" s="5004" t="s">
        <v>2914</v>
      </c>
      <c r="D345" s="5004" t="s">
        <v>2915</v>
      </c>
      <c r="E345" s="5004" t="s">
        <v>2916</v>
      </c>
      <c r="F345" s="5004" t="s">
        <v>2690</v>
      </c>
      <c r="G345" s="5004" t="s">
        <v>24</v>
      </c>
      <c r="H345" s="5004" t="s">
        <v>24</v>
      </c>
      <c r="I345" s="5004" t="s">
        <v>1608</v>
      </c>
    </row>
    <row customHeight="1" ht="11.25">
      <c r="A346" s="5004" t="s">
        <v>2168</v>
      </c>
      <c r="B346" s="5004" t="s">
        <v>14</v>
      </c>
      <c r="C346" s="5004" t="s">
        <v>2917</v>
      </c>
      <c r="D346" s="5004" t="s">
        <v>2918</v>
      </c>
      <c r="E346" s="5004" t="s">
        <v>2919</v>
      </c>
      <c r="F346" s="5004" t="s">
        <v>2280</v>
      </c>
      <c r="G346" s="5004" t="s">
        <v>2920</v>
      </c>
      <c r="H346" s="5004" t="s">
        <v>24</v>
      </c>
      <c r="I346" s="5004" t="s">
        <v>1608</v>
      </c>
    </row>
    <row customHeight="1" ht="11.25">
      <c r="A347" s="5004" t="s">
        <v>2168</v>
      </c>
      <c r="B347" s="5004" t="s">
        <v>14</v>
      </c>
      <c r="C347" s="5004" t="s">
        <v>2439</v>
      </c>
      <c r="D347" s="5004" t="s">
        <v>2440</v>
      </c>
      <c r="E347" s="5004" t="s">
        <v>2441</v>
      </c>
      <c r="F347" s="5004" t="s">
        <v>2208</v>
      </c>
      <c r="G347" s="5004" t="s">
        <v>2442</v>
      </c>
      <c r="H347" s="5004" t="s">
        <v>24</v>
      </c>
      <c r="I347" s="5004" t="s">
        <v>1608</v>
      </c>
    </row>
    <row customHeight="1" ht="11.25">
      <c r="A348" s="5004" t="s">
        <v>2168</v>
      </c>
      <c r="B348" s="5004" t="s">
        <v>14</v>
      </c>
      <c r="C348" s="5004" t="s">
        <v>2921</v>
      </c>
      <c r="D348" s="5004" t="s">
        <v>2922</v>
      </c>
      <c r="E348" s="5004" t="s">
        <v>2923</v>
      </c>
      <c r="F348" s="5004" t="s">
        <v>2506</v>
      </c>
      <c r="G348" s="5004" t="s">
        <v>24</v>
      </c>
      <c r="H348" s="5004" t="s">
        <v>24</v>
      </c>
      <c r="I348" s="5004" t="s">
        <v>1608</v>
      </c>
    </row>
    <row customHeight="1" ht="11.25">
      <c r="A349" s="5004" t="s">
        <v>2168</v>
      </c>
      <c r="B349" s="5004" t="s">
        <v>14</v>
      </c>
      <c r="C349" s="5004" t="s">
        <v>2924</v>
      </c>
      <c r="D349" s="5004" t="s">
        <v>2925</v>
      </c>
      <c r="E349" s="5004" t="s">
        <v>2926</v>
      </c>
      <c r="F349" s="5004" t="s">
        <v>49</v>
      </c>
      <c r="G349" s="5004" t="s">
        <v>2927</v>
      </c>
      <c r="H349" s="5004" t="s">
        <v>24</v>
      </c>
      <c r="I349" s="5004" t="s">
        <v>1608</v>
      </c>
    </row>
    <row customHeight="1" ht="11.25">
      <c r="A350" s="5004" t="s">
        <v>2168</v>
      </c>
      <c r="B350" s="5004" t="s">
        <v>14</v>
      </c>
      <c r="C350" s="5004" t="s">
        <v>2928</v>
      </c>
      <c r="D350" s="5004" t="s">
        <v>2929</v>
      </c>
      <c r="E350" s="5004" t="s">
        <v>2930</v>
      </c>
      <c r="F350" s="5004" t="s">
        <v>49</v>
      </c>
      <c r="G350" s="5004" t="s">
        <v>2931</v>
      </c>
      <c r="H350" s="5004" t="s">
        <v>24</v>
      </c>
      <c r="I350" s="5004" t="s">
        <v>1608</v>
      </c>
    </row>
    <row customHeight="1" ht="11.25">
      <c r="A351" s="5004" t="s">
        <v>2168</v>
      </c>
      <c r="B351" s="5004" t="s">
        <v>14</v>
      </c>
      <c r="C351" s="5004" t="s">
        <v>2932</v>
      </c>
      <c r="D351" s="5004" t="s">
        <v>2933</v>
      </c>
      <c r="E351" s="5004" t="s">
        <v>2934</v>
      </c>
      <c r="F351" s="5004" t="s">
        <v>2935</v>
      </c>
      <c r="G351" s="5004" t="s">
        <v>2936</v>
      </c>
      <c r="H351" s="5004" t="s">
        <v>24</v>
      </c>
      <c r="I351" s="5004" t="s">
        <v>1608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1D578-5596-77E2-5C0E-E9A488509BDA}" mc:Ignorable="x14ac xr xr2 xr3">
  <sheetPr>
    <tabColor rgb="FFFFCC99"/>
  </sheetPr>
  <dimension ref="A1:G484"/>
  <sheetViews>
    <sheetView topLeftCell="A1" showGridLines="0" workbookViewId="0">
      <selection activeCell="A1" sqref="A1"/>
    </sheetView>
  </sheetViews>
  <sheetFormatPr customHeight="1" defaultRowHeight="11.25"/>
  <cols>
    <col min="1" max="1" style="4412" width="9.140625"/>
  </cols>
  <sheetData>
    <row customHeight="1" ht="11.25">
      <c r="A1" s="373" t="s">
        <v>2937</v>
      </c>
      <c r="B1" s="48" t="s">
        <v>2938</v>
      </c>
      <c r="C1" s="48" t="s">
        <v>2939</v>
      </c>
      <c r="D1" s="48" t="s">
        <v>2940</v>
      </c>
      <c r="E1" s="0" t="s">
        <v>2941</v>
      </c>
      <c r="F1" s="0" t="s">
        <v>2942</v>
      </c>
      <c r="G1" s="0" t="s">
        <v>2943</v>
      </c>
    </row>
    <row customHeight="1" ht="11.25">
      <c r="A2" s="373" t="s">
        <v>14</v>
      </c>
      <c r="B2" s="0" t="s">
        <v>2944</v>
      </c>
      <c r="C2" s="0" t="s">
        <v>2945</v>
      </c>
      <c r="D2" s="0" t="s">
        <v>2944</v>
      </c>
      <c r="E2" s="0" t="s">
        <v>2945</v>
      </c>
      <c r="F2" s="0" t="s">
        <v>2946</v>
      </c>
      <c r="G2" s="0" t="s">
        <v>106</v>
      </c>
    </row>
    <row customHeight="1" ht="11.25">
      <c r="A3" s="373" t="s">
        <v>14</v>
      </c>
      <c r="B3" s="0" t="s">
        <v>2947</v>
      </c>
      <c r="C3" s="0" t="s">
        <v>2948</v>
      </c>
      <c r="D3" s="0" t="s">
        <v>2947</v>
      </c>
      <c r="E3" s="0" t="s">
        <v>2948</v>
      </c>
      <c r="F3" s="0" t="s">
        <v>2949</v>
      </c>
      <c r="G3" s="0" t="s">
        <v>107</v>
      </c>
    </row>
    <row customHeight="1" ht="11.25">
      <c r="A4" s="373" t="s">
        <v>14</v>
      </c>
      <c r="B4" s="0" t="s">
        <v>2947</v>
      </c>
      <c r="C4" s="0" t="s">
        <v>2948</v>
      </c>
      <c r="D4" s="0" t="s">
        <v>2950</v>
      </c>
      <c r="E4" s="0" t="s">
        <v>2951</v>
      </c>
      <c r="F4" s="0" t="s">
        <v>2952</v>
      </c>
      <c r="G4" s="0" t="s">
        <v>87</v>
      </c>
    </row>
    <row customHeight="1" ht="11.25">
      <c r="A5" s="373" t="s">
        <v>14</v>
      </c>
      <c r="B5" s="0" t="s">
        <v>2947</v>
      </c>
      <c r="C5" s="0" t="s">
        <v>2948</v>
      </c>
      <c r="D5" s="0" t="s">
        <v>2953</v>
      </c>
      <c r="E5" s="0" t="s">
        <v>2954</v>
      </c>
      <c r="F5" s="0" t="s">
        <v>2952</v>
      </c>
      <c r="G5" s="0" t="s">
        <v>88</v>
      </c>
    </row>
    <row customHeight="1" ht="11.25">
      <c r="A6" s="373" t="s">
        <v>14</v>
      </c>
      <c r="B6" s="0" t="s">
        <v>2947</v>
      </c>
      <c r="C6" s="0" t="s">
        <v>2948</v>
      </c>
      <c r="D6" s="0" t="s">
        <v>2955</v>
      </c>
      <c r="E6" s="0" t="s">
        <v>2956</v>
      </c>
      <c r="F6" s="0" t="s">
        <v>2952</v>
      </c>
      <c r="G6" s="0" t="s">
        <v>108</v>
      </c>
    </row>
    <row customHeight="1" ht="11.25">
      <c r="A7" s="373" t="s">
        <v>14</v>
      </c>
      <c r="B7" s="0" t="s">
        <v>2947</v>
      </c>
      <c r="C7" s="0" t="s">
        <v>2948</v>
      </c>
      <c r="D7" s="0" t="s">
        <v>2957</v>
      </c>
      <c r="E7" s="0" t="s">
        <v>2958</v>
      </c>
      <c r="F7" s="0" t="s">
        <v>2952</v>
      </c>
      <c r="G7" s="0" t="s">
        <v>89</v>
      </c>
    </row>
    <row customHeight="1" ht="11.25">
      <c r="A8" s="373" t="s">
        <v>14</v>
      </c>
      <c r="B8" s="0" t="s">
        <v>2947</v>
      </c>
      <c r="C8" s="0" t="s">
        <v>2948</v>
      </c>
      <c r="D8" s="0" t="s">
        <v>2959</v>
      </c>
      <c r="E8" s="0" t="s">
        <v>2960</v>
      </c>
      <c r="F8" s="0" t="s">
        <v>2952</v>
      </c>
      <c r="G8" s="0" t="s">
        <v>90</v>
      </c>
    </row>
    <row customHeight="1" ht="11.25">
      <c r="A9" s="373" t="s">
        <v>14</v>
      </c>
      <c r="B9" s="0" t="s">
        <v>2947</v>
      </c>
      <c r="C9" s="0" t="s">
        <v>2948</v>
      </c>
      <c r="D9" s="0" t="s">
        <v>2961</v>
      </c>
      <c r="E9" s="0" t="s">
        <v>2962</v>
      </c>
      <c r="F9" s="0" t="s">
        <v>2952</v>
      </c>
      <c r="G9" s="0" t="s">
        <v>109</v>
      </c>
    </row>
    <row customHeight="1" ht="11.25">
      <c r="A10" s="373" t="s">
        <v>14</v>
      </c>
      <c r="B10" s="0" t="s">
        <v>2947</v>
      </c>
      <c r="C10" s="0" t="s">
        <v>2948</v>
      </c>
      <c r="D10" s="0" t="s">
        <v>2963</v>
      </c>
      <c r="E10" s="0" t="s">
        <v>2964</v>
      </c>
      <c r="F10" s="0" t="s">
        <v>2952</v>
      </c>
      <c r="G10" s="0" t="s">
        <v>145</v>
      </c>
    </row>
    <row customHeight="1" ht="11.25">
      <c r="A11" s="373" t="s">
        <v>14</v>
      </c>
      <c r="B11" s="0" t="s">
        <v>2947</v>
      </c>
      <c r="C11" s="0" t="s">
        <v>2948</v>
      </c>
      <c r="D11" s="0" t="s">
        <v>2965</v>
      </c>
      <c r="E11" s="0" t="s">
        <v>2966</v>
      </c>
      <c r="F11" s="0" t="s">
        <v>2952</v>
      </c>
      <c r="G11" s="0" t="s">
        <v>146</v>
      </c>
    </row>
    <row customHeight="1" ht="11.25">
      <c r="A12" s="373" t="s">
        <v>14</v>
      </c>
      <c r="B12" s="0" t="s">
        <v>2947</v>
      </c>
      <c r="C12" s="0" t="s">
        <v>2948</v>
      </c>
      <c r="D12" s="0" t="s">
        <v>2967</v>
      </c>
      <c r="E12" s="0" t="s">
        <v>2968</v>
      </c>
      <c r="F12" s="0" t="s">
        <v>2952</v>
      </c>
      <c r="G12" s="0" t="s">
        <v>147</v>
      </c>
    </row>
    <row customHeight="1" ht="11.25">
      <c r="A13" s="373" t="s">
        <v>14</v>
      </c>
      <c r="B13" s="0" t="s">
        <v>2947</v>
      </c>
      <c r="C13" s="0" t="s">
        <v>2948</v>
      </c>
      <c r="D13" s="0" t="s">
        <v>2969</v>
      </c>
      <c r="E13" s="0" t="s">
        <v>2970</v>
      </c>
      <c r="F13" s="0" t="s">
        <v>2952</v>
      </c>
      <c r="G13" s="0" t="s">
        <v>148</v>
      </c>
    </row>
    <row customHeight="1" ht="11.25">
      <c r="A14" s="373" t="s">
        <v>14</v>
      </c>
      <c r="B14" s="0" t="s">
        <v>2947</v>
      </c>
      <c r="C14" s="0" t="s">
        <v>2948</v>
      </c>
      <c r="D14" s="0" t="s">
        <v>2971</v>
      </c>
      <c r="E14" s="0" t="s">
        <v>2972</v>
      </c>
      <c r="F14" s="0" t="s">
        <v>2952</v>
      </c>
      <c r="G14" s="0" t="s">
        <v>149</v>
      </c>
    </row>
    <row customHeight="1" ht="11.25">
      <c r="A15" s="373" t="s">
        <v>14</v>
      </c>
      <c r="B15" s="0" t="s">
        <v>2947</v>
      </c>
      <c r="C15" s="0" t="s">
        <v>2948</v>
      </c>
      <c r="D15" s="0" t="s">
        <v>2973</v>
      </c>
      <c r="E15" s="0" t="s">
        <v>2974</v>
      </c>
      <c r="F15" s="0" t="s">
        <v>2952</v>
      </c>
      <c r="G15" s="0" t="s">
        <v>150</v>
      </c>
    </row>
    <row customHeight="1" ht="11.25">
      <c r="A16" s="373" t="s">
        <v>14</v>
      </c>
      <c r="B16" s="0" t="s">
        <v>2975</v>
      </c>
      <c r="C16" s="0" t="s">
        <v>2976</v>
      </c>
      <c r="D16" s="0" t="s">
        <v>2975</v>
      </c>
      <c r="E16" s="0" t="s">
        <v>2976</v>
      </c>
      <c r="F16" s="0" t="s">
        <v>2946</v>
      </c>
      <c r="G16" s="0" t="s">
        <v>1453</v>
      </c>
    </row>
    <row customHeight="1" ht="11.25">
      <c r="A17" s="373" t="s">
        <v>14</v>
      </c>
      <c r="B17" s="0" t="s">
        <v>2977</v>
      </c>
      <c r="C17" s="0" t="s">
        <v>2978</v>
      </c>
      <c r="D17" s="0" t="s">
        <v>2979</v>
      </c>
      <c r="E17" s="0" t="s">
        <v>2980</v>
      </c>
      <c r="F17" s="0" t="s">
        <v>2952</v>
      </c>
      <c r="G17" s="0" t="s">
        <v>1459</v>
      </c>
    </row>
    <row customHeight="1" ht="11.25">
      <c r="A18" s="373" t="s">
        <v>14</v>
      </c>
      <c r="B18" s="0" t="s">
        <v>2977</v>
      </c>
      <c r="C18" s="0" t="s">
        <v>2978</v>
      </c>
      <c r="D18" s="0" t="s">
        <v>2977</v>
      </c>
      <c r="E18" s="0" t="s">
        <v>2978</v>
      </c>
      <c r="F18" s="0" t="s">
        <v>2949</v>
      </c>
      <c r="G18" s="0" t="s">
        <v>1470</v>
      </c>
    </row>
    <row customHeight="1" ht="11.25">
      <c r="A19" s="373" t="s">
        <v>14</v>
      </c>
      <c r="B19" s="0" t="s">
        <v>2977</v>
      </c>
      <c r="C19" s="0" t="s">
        <v>2978</v>
      </c>
      <c r="D19" s="0" t="s">
        <v>2981</v>
      </c>
      <c r="E19" s="0" t="s">
        <v>2982</v>
      </c>
      <c r="F19" s="0" t="s">
        <v>2952</v>
      </c>
      <c r="G19" s="0" t="s">
        <v>1484</v>
      </c>
    </row>
    <row customHeight="1" ht="11.25">
      <c r="A20" s="373" t="s">
        <v>14</v>
      </c>
      <c r="B20" s="0" t="s">
        <v>2977</v>
      </c>
      <c r="C20" s="0" t="s">
        <v>2978</v>
      </c>
      <c r="D20" s="0" t="s">
        <v>2983</v>
      </c>
      <c r="E20" s="0" t="s">
        <v>2984</v>
      </c>
      <c r="F20" s="0" t="s">
        <v>2952</v>
      </c>
      <c r="G20" s="0" t="s">
        <v>1496</v>
      </c>
    </row>
    <row customHeight="1" ht="11.25">
      <c r="A21" s="373" t="s">
        <v>14</v>
      </c>
      <c r="B21" s="0" t="s">
        <v>2977</v>
      </c>
      <c r="C21" s="0" t="s">
        <v>2978</v>
      </c>
      <c r="D21" s="0" t="s">
        <v>2985</v>
      </c>
      <c r="E21" s="0" t="s">
        <v>2986</v>
      </c>
      <c r="F21" s="0" t="s">
        <v>2952</v>
      </c>
      <c r="G21" s="0" t="s">
        <v>1505</v>
      </c>
    </row>
    <row customHeight="1" ht="11.25">
      <c r="A22" s="373" t="s">
        <v>14</v>
      </c>
      <c r="B22" s="0" t="s">
        <v>2977</v>
      </c>
      <c r="C22" s="0" t="s">
        <v>2978</v>
      </c>
      <c r="D22" s="0" t="s">
        <v>2987</v>
      </c>
      <c r="E22" s="0" t="s">
        <v>2988</v>
      </c>
      <c r="F22" s="0" t="s">
        <v>2952</v>
      </c>
      <c r="G22" s="0" t="s">
        <v>1521</v>
      </c>
    </row>
    <row customHeight="1" ht="11.25">
      <c r="A23" s="373" t="s">
        <v>14</v>
      </c>
      <c r="B23" s="0" t="s">
        <v>2977</v>
      </c>
      <c r="C23" s="0" t="s">
        <v>2978</v>
      </c>
      <c r="D23" s="0" t="s">
        <v>2989</v>
      </c>
      <c r="E23" s="0" t="s">
        <v>2990</v>
      </c>
      <c r="F23" s="0" t="s">
        <v>2952</v>
      </c>
      <c r="G23" s="0" t="s">
        <v>1528</v>
      </c>
    </row>
    <row customHeight="1" ht="11.25">
      <c r="A24" s="373" t="s">
        <v>14</v>
      </c>
      <c r="B24" s="0" t="s">
        <v>2977</v>
      </c>
      <c r="C24" s="0" t="s">
        <v>2978</v>
      </c>
      <c r="D24" s="0" t="s">
        <v>2991</v>
      </c>
      <c r="E24" s="0" t="s">
        <v>2992</v>
      </c>
      <c r="F24" s="0" t="s">
        <v>2952</v>
      </c>
      <c r="G24" s="0" t="s">
        <v>1536</v>
      </c>
    </row>
    <row customHeight="1" ht="11.25">
      <c r="A25" s="373" t="s">
        <v>14</v>
      </c>
      <c r="B25" s="0" t="s">
        <v>2977</v>
      </c>
      <c r="C25" s="0" t="s">
        <v>2978</v>
      </c>
      <c r="D25" s="0" t="s">
        <v>2993</v>
      </c>
      <c r="E25" s="0" t="s">
        <v>2994</v>
      </c>
      <c r="F25" s="0" t="s">
        <v>2952</v>
      </c>
      <c r="G25" s="0" t="s">
        <v>1543</v>
      </c>
    </row>
    <row customHeight="1" ht="11.25">
      <c r="A26" s="373" t="s">
        <v>14</v>
      </c>
      <c r="B26" s="0" t="s">
        <v>2977</v>
      </c>
      <c r="C26" s="0" t="s">
        <v>2978</v>
      </c>
      <c r="D26" s="0" t="s">
        <v>2995</v>
      </c>
      <c r="E26" s="0" t="s">
        <v>2996</v>
      </c>
      <c r="F26" s="0" t="s">
        <v>2952</v>
      </c>
      <c r="G26" s="0" t="s">
        <v>1547</v>
      </c>
    </row>
    <row customHeight="1" ht="11.25">
      <c r="A27" s="373" t="s">
        <v>14</v>
      </c>
      <c r="B27" s="0" t="s">
        <v>2977</v>
      </c>
      <c r="C27" s="0" t="s">
        <v>2978</v>
      </c>
      <c r="D27" s="0" t="s">
        <v>2997</v>
      </c>
      <c r="E27" s="0" t="s">
        <v>2998</v>
      </c>
      <c r="F27" s="0" t="s">
        <v>2952</v>
      </c>
      <c r="G27" s="0" t="s">
        <v>1552</v>
      </c>
    </row>
    <row customHeight="1" ht="11.25">
      <c r="A28" s="373" t="s">
        <v>14</v>
      </c>
      <c r="B28" s="0" t="s">
        <v>2977</v>
      </c>
      <c r="C28" s="0" t="s">
        <v>2978</v>
      </c>
      <c r="D28" s="0" t="s">
        <v>2999</v>
      </c>
      <c r="E28" s="0" t="s">
        <v>3000</v>
      </c>
      <c r="F28" s="0" t="s">
        <v>2952</v>
      </c>
      <c r="G28" s="0" t="s">
        <v>1560</v>
      </c>
    </row>
    <row customHeight="1" ht="11.25">
      <c r="A29" s="373" t="s">
        <v>14</v>
      </c>
      <c r="B29" s="0" t="s">
        <v>2977</v>
      </c>
      <c r="C29" s="0" t="s">
        <v>2978</v>
      </c>
      <c r="D29" s="0" t="s">
        <v>3001</v>
      </c>
      <c r="E29" s="0" t="s">
        <v>3002</v>
      </c>
      <c r="F29" s="0" t="s">
        <v>2952</v>
      </c>
      <c r="G29" s="0" t="s">
        <v>1562</v>
      </c>
    </row>
    <row customHeight="1" ht="11.25">
      <c r="A30" s="373" t="s">
        <v>14</v>
      </c>
      <c r="B30" s="0" t="s">
        <v>2977</v>
      </c>
      <c r="C30" s="0" t="s">
        <v>2978</v>
      </c>
      <c r="D30" s="0" t="s">
        <v>3003</v>
      </c>
      <c r="E30" s="0" t="s">
        <v>3004</v>
      </c>
      <c r="F30" s="0" t="s">
        <v>2952</v>
      </c>
      <c r="G30" s="0" t="s">
        <v>1565</v>
      </c>
    </row>
    <row customHeight="1" ht="11.25">
      <c r="A31" s="373" t="s">
        <v>14</v>
      </c>
      <c r="B31" s="0" t="s">
        <v>2977</v>
      </c>
      <c r="C31" s="0" t="s">
        <v>2978</v>
      </c>
      <c r="D31" s="0" t="s">
        <v>3005</v>
      </c>
      <c r="E31" s="0" t="s">
        <v>3006</v>
      </c>
      <c r="F31" s="0" t="s">
        <v>2952</v>
      </c>
      <c r="G31" s="0" t="s">
        <v>1570</v>
      </c>
    </row>
    <row customHeight="1" ht="11.25">
      <c r="A32" s="373" t="s">
        <v>14</v>
      </c>
      <c r="B32" s="0" t="s">
        <v>2977</v>
      </c>
      <c r="C32" s="0" t="s">
        <v>2978</v>
      </c>
      <c r="D32" s="0" t="s">
        <v>3007</v>
      </c>
      <c r="E32" s="0" t="s">
        <v>3008</v>
      </c>
      <c r="F32" s="0" t="s">
        <v>2952</v>
      </c>
      <c r="G32" s="0" t="s">
        <v>1572</v>
      </c>
    </row>
    <row customHeight="1" ht="11.25">
      <c r="A33" s="373" t="s">
        <v>14</v>
      </c>
      <c r="B33" s="0" t="s">
        <v>2977</v>
      </c>
      <c r="C33" s="0" t="s">
        <v>2978</v>
      </c>
      <c r="D33" s="0" t="s">
        <v>3009</v>
      </c>
      <c r="E33" s="0" t="s">
        <v>3010</v>
      </c>
      <c r="F33" s="0" t="s">
        <v>2952</v>
      </c>
      <c r="G33" s="0" t="s">
        <v>1574</v>
      </c>
    </row>
    <row customHeight="1" ht="11.25">
      <c r="A34" s="373" t="s">
        <v>14</v>
      </c>
      <c r="B34" s="0" t="s">
        <v>2977</v>
      </c>
      <c r="C34" s="0" t="s">
        <v>2978</v>
      </c>
      <c r="D34" s="0" t="s">
        <v>3011</v>
      </c>
      <c r="E34" s="0" t="s">
        <v>3012</v>
      </c>
      <c r="F34" s="0" t="s">
        <v>2952</v>
      </c>
      <c r="G34" s="0" t="s">
        <v>1576</v>
      </c>
    </row>
    <row customHeight="1" ht="11.25">
      <c r="A35" s="373" t="s">
        <v>14</v>
      </c>
      <c r="B35" s="0" t="s">
        <v>2977</v>
      </c>
      <c r="C35" s="0" t="s">
        <v>2978</v>
      </c>
      <c r="D35" s="0" t="s">
        <v>3013</v>
      </c>
      <c r="E35" s="0" t="s">
        <v>3014</v>
      </c>
      <c r="F35" s="0" t="s">
        <v>2952</v>
      </c>
      <c r="G35" s="0" t="s">
        <v>1581</v>
      </c>
    </row>
    <row customHeight="1" ht="11.25">
      <c r="A36" s="373" t="s">
        <v>14</v>
      </c>
      <c r="B36" s="0" t="s">
        <v>2977</v>
      </c>
      <c r="C36" s="0" t="s">
        <v>2978</v>
      </c>
      <c r="D36" s="0" t="s">
        <v>2973</v>
      </c>
      <c r="E36" s="0" t="s">
        <v>3015</v>
      </c>
      <c r="F36" s="0" t="s">
        <v>2952</v>
      </c>
      <c r="G36" s="0" t="s">
        <v>1586</v>
      </c>
    </row>
    <row customHeight="1" ht="11.25">
      <c r="A37" s="373" t="s">
        <v>14</v>
      </c>
      <c r="B37" s="0" t="s">
        <v>3016</v>
      </c>
      <c r="C37" s="0" t="s">
        <v>3017</v>
      </c>
      <c r="D37" s="0" t="s">
        <v>3016</v>
      </c>
      <c r="E37" s="0" t="s">
        <v>3017</v>
      </c>
      <c r="F37" s="0" t="s">
        <v>2946</v>
      </c>
      <c r="G37" s="0" t="s">
        <v>1590</v>
      </c>
    </row>
    <row customHeight="1" ht="11.25">
      <c r="A38" s="373" t="s">
        <v>14</v>
      </c>
      <c r="B38" s="0" t="s">
        <v>3018</v>
      </c>
      <c r="C38" s="0" t="s">
        <v>3019</v>
      </c>
      <c r="D38" s="0" t="s">
        <v>3020</v>
      </c>
      <c r="E38" s="0" t="s">
        <v>3021</v>
      </c>
      <c r="F38" s="0" t="s">
        <v>2952</v>
      </c>
      <c r="G38" s="0" t="s">
        <v>1598</v>
      </c>
    </row>
    <row customHeight="1" ht="11.25">
      <c r="A39" s="373" t="s">
        <v>14</v>
      </c>
      <c r="B39" s="0" t="s">
        <v>3018</v>
      </c>
      <c r="C39" s="0" t="s">
        <v>3019</v>
      </c>
      <c r="D39" s="0" t="s">
        <v>3018</v>
      </c>
      <c r="E39" s="0" t="s">
        <v>3019</v>
      </c>
      <c r="F39" s="0" t="s">
        <v>2949</v>
      </c>
      <c r="G39" s="0" t="s">
        <v>1604</v>
      </c>
    </row>
    <row customHeight="1" ht="11.25">
      <c r="A40" s="373" t="s">
        <v>14</v>
      </c>
      <c r="B40" s="0" t="s">
        <v>3018</v>
      </c>
      <c r="C40" s="0" t="s">
        <v>3019</v>
      </c>
      <c r="D40" s="0" t="s">
        <v>3022</v>
      </c>
      <c r="E40" s="0" t="s">
        <v>3023</v>
      </c>
      <c r="F40" s="0" t="s">
        <v>2952</v>
      </c>
      <c r="G40" s="0" t="s">
        <v>1609</v>
      </c>
    </row>
    <row customHeight="1" ht="11.25">
      <c r="A41" s="373" t="s">
        <v>14</v>
      </c>
      <c r="B41" s="0" t="s">
        <v>3018</v>
      </c>
      <c r="C41" s="0" t="s">
        <v>3019</v>
      </c>
      <c r="D41" s="0" t="s">
        <v>3024</v>
      </c>
      <c r="E41" s="0" t="s">
        <v>3025</v>
      </c>
      <c r="F41" s="0" t="s">
        <v>2952</v>
      </c>
      <c r="G41" s="0" t="s">
        <v>1613</v>
      </c>
    </row>
    <row customHeight="1" ht="11.25">
      <c r="A42" s="373" t="s">
        <v>14</v>
      </c>
      <c r="B42" s="0" t="s">
        <v>3018</v>
      </c>
      <c r="C42" s="0" t="s">
        <v>3019</v>
      </c>
      <c r="D42" s="0" t="s">
        <v>3026</v>
      </c>
      <c r="E42" s="0" t="s">
        <v>3027</v>
      </c>
      <c r="F42" s="0" t="s">
        <v>2952</v>
      </c>
      <c r="G42" s="0" t="s">
        <v>1616</v>
      </c>
    </row>
    <row customHeight="1" ht="11.25">
      <c r="A43" s="373" t="s">
        <v>14</v>
      </c>
      <c r="B43" s="0" t="s">
        <v>3018</v>
      </c>
      <c r="C43" s="0" t="s">
        <v>3019</v>
      </c>
      <c r="D43" s="0" t="s">
        <v>3028</v>
      </c>
      <c r="E43" s="0" t="s">
        <v>3029</v>
      </c>
      <c r="F43" s="0" t="s">
        <v>2952</v>
      </c>
      <c r="G43" s="0" t="s">
        <v>1623</v>
      </c>
    </row>
    <row customHeight="1" ht="11.25">
      <c r="A44" s="373" t="s">
        <v>14</v>
      </c>
      <c r="B44" s="0" t="s">
        <v>3018</v>
      </c>
      <c r="C44" s="0" t="s">
        <v>3019</v>
      </c>
      <c r="D44" s="0" t="s">
        <v>3030</v>
      </c>
      <c r="E44" s="0" t="s">
        <v>3031</v>
      </c>
      <c r="F44" s="0" t="s">
        <v>2952</v>
      </c>
      <c r="G44" s="0" t="s">
        <v>1632</v>
      </c>
    </row>
    <row customHeight="1" ht="11.25">
      <c r="A45" s="373" t="s">
        <v>14</v>
      </c>
      <c r="B45" s="0" t="s">
        <v>3018</v>
      </c>
      <c r="C45" s="0" t="s">
        <v>3019</v>
      </c>
      <c r="D45" s="0" t="s">
        <v>3032</v>
      </c>
      <c r="E45" s="0" t="s">
        <v>3033</v>
      </c>
      <c r="F45" s="0" t="s">
        <v>2952</v>
      </c>
      <c r="G45" s="0" t="s">
        <v>1637</v>
      </c>
    </row>
    <row customHeight="1" ht="11.25">
      <c r="A46" s="373" t="s">
        <v>14</v>
      </c>
      <c r="B46" s="0" t="s">
        <v>3018</v>
      </c>
      <c r="C46" s="0" t="s">
        <v>3019</v>
      </c>
      <c r="D46" s="0" t="s">
        <v>3034</v>
      </c>
      <c r="E46" s="0" t="s">
        <v>3035</v>
      </c>
      <c r="F46" s="0" t="s">
        <v>2952</v>
      </c>
      <c r="G46" s="0" t="s">
        <v>1641</v>
      </c>
    </row>
    <row customHeight="1" ht="11.25">
      <c r="A47" s="373" t="s">
        <v>14</v>
      </c>
      <c r="B47" s="0" t="s">
        <v>3018</v>
      </c>
      <c r="C47" s="0" t="s">
        <v>3019</v>
      </c>
      <c r="D47" s="0" t="s">
        <v>3036</v>
      </c>
      <c r="E47" s="0" t="s">
        <v>3037</v>
      </c>
      <c r="F47" s="0" t="s">
        <v>2952</v>
      </c>
      <c r="G47" s="0" t="s">
        <v>1647</v>
      </c>
    </row>
    <row customHeight="1" ht="11.25">
      <c r="A48" s="373" t="s">
        <v>14</v>
      </c>
      <c r="B48" s="0" t="s">
        <v>3018</v>
      </c>
      <c r="C48" s="0" t="s">
        <v>3019</v>
      </c>
      <c r="D48" s="0" t="s">
        <v>3038</v>
      </c>
      <c r="E48" s="0" t="s">
        <v>3039</v>
      </c>
      <c r="F48" s="0" t="s">
        <v>2952</v>
      </c>
      <c r="G48" s="0" t="s">
        <v>1652</v>
      </c>
    </row>
    <row customHeight="1" ht="11.25">
      <c r="A49" s="373" t="s">
        <v>14</v>
      </c>
      <c r="B49" s="0" t="s">
        <v>3018</v>
      </c>
      <c r="C49" s="0" t="s">
        <v>3019</v>
      </c>
      <c r="D49" s="0" t="s">
        <v>3040</v>
      </c>
      <c r="E49" s="0" t="s">
        <v>3041</v>
      </c>
      <c r="F49" s="0" t="s">
        <v>2952</v>
      </c>
      <c r="G49" s="0" t="s">
        <v>1655</v>
      </c>
    </row>
    <row customHeight="1" ht="11.25">
      <c r="A50" s="373" t="s">
        <v>14</v>
      </c>
      <c r="B50" s="0" t="s">
        <v>3018</v>
      </c>
      <c r="C50" s="0" t="s">
        <v>3019</v>
      </c>
      <c r="D50" s="0" t="s">
        <v>3042</v>
      </c>
      <c r="E50" s="0" t="s">
        <v>3043</v>
      </c>
      <c r="F50" s="0" t="s">
        <v>3044</v>
      </c>
      <c r="G50" s="0" t="s">
        <v>1658</v>
      </c>
    </row>
    <row customHeight="1" ht="11.25">
      <c r="A51" s="373" t="s">
        <v>14</v>
      </c>
      <c r="B51" s="0" t="s">
        <v>3018</v>
      </c>
      <c r="C51" s="0" t="s">
        <v>3019</v>
      </c>
      <c r="D51" s="0" t="s">
        <v>3045</v>
      </c>
      <c r="E51" s="0" t="s">
        <v>3046</v>
      </c>
      <c r="F51" s="0" t="s">
        <v>2952</v>
      </c>
      <c r="G51" s="0" t="s">
        <v>1663</v>
      </c>
    </row>
    <row customHeight="1" ht="11.25">
      <c r="A52" s="373" t="s">
        <v>14</v>
      </c>
      <c r="B52" s="0" t="s">
        <v>3018</v>
      </c>
      <c r="C52" s="0" t="s">
        <v>3019</v>
      </c>
      <c r="D52" s="0" t="s">
        <v>3047</v>
      </c>
      <c r="E52" s="0" t="s">
        <v>3048</v>
      </c>
      <c r="F52" s="0" t="s">
        <v>2952</v>
      </c>
      <c r="G52" s="0" t="s">
        <v>1667</v>
      </c>
    </row>
    <row customHeight="1" ht="11.25">
      <c r="A53" s="373" t="s">
        <v>14</v>
      </c>
      <c r="B53" s="0" t="s">
        <v>3018</v>
      </c>
      <c r="C53" s="0" t="s">
        <v>3019</v>
      </c>
      <c r="D53" s="0" t="s">
        <v>3049</v>
      </c>
      <c r="E53" s="0" t="s">
        <v>3050</v>
      </c>
      <c r="F53" s="0" t="s">
        <v>2952</v>
      </c>
      <c r="G53" s="0" t="s">
        <v>1669</v>
      </c>
    </row>
    <row customHeight="1" ht="11.25">
      <c r="A54" s="373" t="s">
        <v>14</v>
      </c>
      <c r="B54" s="0" t="s">
        <v>3018</v>
      </c>
      <c r="C54" s="0" t="s">
        <v>3019</v>
      </c>
      <c r="D54" s="0" t="s">
        <v>3051</v>
      </c>
      <c r="E54" s="0" t="s">
        <v>3052</v>
      </c>
      <c r="F54" s="0" t="s">
        <v>2952</v>
      </c>
      <c r="G54" s="0" t="s">
        <v>1672</v>
      </c>
    </row>
    <row customHeight="1" ht="11.25">
      <c r="A55" s="373" t="s">
        <v>14</v>
      </c>
      <c r="B55" s="0" t="s">
        <v>3018</v>
      </c>
      <c r="C55" s="0" t="s">
        <v>3019</v>
      </c>
      <c r="D55" s="0" t="s">
        <v>3053</v>
      </c>
      <c r="E55" s="0" t="s">
        <v>3054</v>
      </c>
      <c r="F55" s="0" t="s">
        <v>2952</v>
      </c>
      <c r="G55" s="0" t="s">
        <v>1676</v>
      </c>
    </row>
    <row customHeight="1" ht="11.25">
      <c r="A56" s="373" t="s">
        <v>14</v>
      </c>
      <c r="B56" s="0" t="s">
        <v>3018</v>
      </c>
      <c r="C56" s="0" t="s">
        <v>3019</v>
      </c>
      <c r="D56" s="0" t="s">
        <v>3055</v>
      </c>
      <c r="E56" s="0" t="s">
        <v>3056</v>
      </c>
      <c r="F56" s="0" t="s">
        <v>2952</v>
      </c>
      <c r="G56" s="0" t="s">
        <v>1679</v>
      </c>
    </row>
    <row customHeight="1" ht="11.25">
      <c r="A57" s="373" t="s">
        <v>14</v>
      </c>
      <c r="B57" s="0" t="s">
        <v>3018</v>
      </c>
      <c r="C57" s="0" t="s">
        <v>3019</v>
      </c>
      <c r="D57" s="0" t="s">
        <v>3057</v>
      </c>
      <c r="E57" s="0" t="s">
        <v>3058</v>
      </c>
      <c r="F57" s="0" t="s">
        <v>2952</v>
      </c>
      <c r="G57" s="0" t="s">
        <v>1682</v>
      </c>
    </row>
    <row customHeight="1" ht="11.25">
      <c r="A58" s="373" t="s">
        <v>14</v>
      </c>
      <c r="B58" s="0" t="s">
        <v>3018</v>
      </c>
      <c r="C58" s="0" t="s">
        <v>3019</v>
      </c>
      <c r="D58" s="0" t="s">
        <v>3059</v>
      </c>
      <c r="E58" s="0" t="s">
        <v>3060</v>
      </c>
      <c r="F58" s="0" t="s">
        <v>2952</v>
      </c>
      <c r="G58" s="0" t="s">
        <v>1685</v>
      </c>
    </row>
    <row customHeight="1" ht="11.25">
      <c r="A59" s="373" t="s">
        <v>14</v>
      </c>
      <c r="B59" s="0" t="s">
        <v>3061</v>
      </c>
      <c r="C59" s="0" t="s">
        <v>3062</v>
      </c>
      <c r="D59" s="0" t="s">
        <v>3061</v>
      </c>
      <c r="E59" s="0" t="s">
        <v>3062</v>
      </c>
      <c r="F59" s="0" t="s">
        <v>2946</v>
      </c>
      <c r="G59" s="0" t="s">
        <v>1689</v>
      </c>
    </row>
    <row customHeight="1" ht="11.25">
      <c r="A60" s="373" t="s">
        <v>14</v>
      </c>
      <c r="B60" s="0" t="s">
        <v>3063</v>
      </c>
      <c r="C60" s="0" t="s">
        <v>3064</v>
      </c>
      <c r="D60" s="0" t="s">
        <v>3065</v>
      </c>
      <c r="E60" s="0" t="s">
        <v>3066</v>
      </c>
      <c r="F60" s="0" t="s">
        <v>2952</v>
      </c>
      <c r="G60" s="0" t="s">
        <v>1692</v>
      </c>
    </row>
    <row customHeight="1" ht="11.25">
      <c r="A61" s="373" t="s">
        <v>14</v>
      </c>
      <c r="B61" s="0" t="s">
        <v>3063</v>
      </c>
      <c r="C61" s="0" t="s">
        <v>3064</v>
      </c>
      <c r="D61" s="0" t="s">
        <v>3067</v>
      </c>
      <c r="E61" s="0" t="s">
        <v>3068</v>
      </c>
      <c r="F61" s="0" t="s">
        <v>2952</v>
      </c>
      <c r="G61" s="0" t="s">
        <v>3069</v>
      </c>
    </row>
    <row customHeight="1" ht="11.25">
      <c r="A62" s="373" t="s">
        <v>14</v>
      </c>
      <c r="B62" s="0" t="s">
        <v>3063</v>
      </c>
      <c r="C62" s="0" t="s">
        <v>3064</v>
      </c>
      <c r="D62" s="0" t="s">
        <v>3070</v>
      </c>
      <c r="E62" s="0" t="s">
        <v>3071</v>
      </c>
      <c r="F62" s="0" t="s">
        <v>2952</v>
      </c>
      <c r="G62" s="0" t="s">
        <v>3072</v>
      </c>
    </row>
    <row customHeight="1" ht="11.25">
      <c r="A63" s="373" t="s">
        <v>14</v>
      </c>
      <c r="B63" s="0" t="s">
        <v>3063</v>
      </c>
      <c r="C63" s="0" t="s">
        <v>3064</v>
      </c>
      <c r="D63" s="0" t="s">
        <v>3073</v>
      </c>
      <c r="E63" s="0" t="s">
        <v>3074</v>
      </c>
      <c r="F63" s="0" t="s">
        <v>3075</v>
      </c>
      <c r="G63" s="0" t="s">
        <v>3076</v>
      </c>
    </row>
    <row customHeight="1" ht="11.25">
      <c r="A64" s="373" t="s">
        <v>14</v>
      </c>
      <c r="B64" s="0" t="s">
        <v>3063</v>
      </c>
      <c r="C64" s="0" t="s">
        <v>3064</v>
      </c>
      <c r="D64" s="0" t="s">
        <v>3063</v>
      </c>
      <c r="E64" s="0" t="s">
        <v>3064</v>
      </c>
      <c r="F64" s="0" t="s">
        <v>2949</v>
      </c>
      <c r="G64" s="0" t="s">
        <v>3077</v>
      </c>
    </row>
    <row customHeight="1" ht="11.25">
      <c r="A65" s="373" t="s">
        <v>14</v>
      </c>
      <c r="B65" s="0" t="s">
        <v>3063</v>
      </c>
      <c r="C65" s="0" t="s">
        <v>3064</v>
      </c>
      <c r="D65" s="0" t="s">
        <v>3078</v>
      </c>
      <c r="E65" s="0" t="s">
        <v>3079</v>
      </c>
      <c r="F65" s="0" t="s">
        <v>2952</v>
      </c>
      <c r="G65" s="0" t="s">
        <v>3080</v>
      </c>
    </row>
    <row customHeight="1" ht="11.25">
      <c r="A66" s="373" t="s">
        <v>14</v>
      </c>
      <c r="B66" s="0" t="s">
        <v>3063</v>
      </c>
      <c r="C66" s="0" t="s">
        <v>3064</v>
      </c>
      <c r="D66" s="0" t="s">
        <v>3081</v>
      </c>
      <c r="E66" s="0" t="s">
        <v>3082</v>
      </c>
      <c r="F66" s="0" t="s">
        <v>2952</v>
      </c>
      <c r="G66" s="0" t="s">
        <v>3083</v>
      </c>
    </row>
    <row customHeight="1" ht="11.25">
      <c r="A67" s="373" t="s">
        <v>14</v>
      </c>
      <c r="B67" s="0" t="s">
        <v>3063</v>
      </c>
      <c r="C67" s="0" t="s">
        <v>3064</v>
      </c>
      <c r="D67" s="0" t="s">
        <v>3084</v>
      </c>
      <c r="E67" s="0" t="s">
        <v>3085</v>
      </c>
      <c r="F67" s="0" t="s">
        <v>2952</v>
      </c>
      <c r="G67" s="0" t="s">
        <v>1914</v>
      </c>
    </row>
    <row customHeight="1" ht="11.25">
      <c r="A68" s="373" t="s">
        <v>14</v>
      </c>
      <c r="B68" s="0" t="s">
        <v>3063</v>
      </c>
      <c r="C68" s="0" t="s">
        <v>3064</v>
      </c>
      <c r="D68" s="0" t="s">
        <v>3086</v>
      </c>
      <c r="E68" s="0" t="s">
        <v>3087</v>
      </c>
      <c r="F68" s="0" t="s">
        <v>2952</v>
      </c>
      <c r="G68" s="0" t="s">
        <v>3088</v>
      </c>
    </row>
    <row customHeight="1" ht="11.25">
      <c r="A69" s="373" t="s">
        <v>14</v>
      </c>
      <c r="B69" s="0" t="s">
        <v>3063</v>
      </c>
      <c r="C69" s="0" t="s">
        <v>3064</v>
      </c>
      <c r="D69" s="0" t="s">
        <v>3089</v>
      </c>
      <c r="E69" s="0" t="s">
        <v>3090</v>
      </c>
      <c r="F69" s="0" t="s">
        <v>2952</v>
      </c>
      <c r="G69" s="0" t="s">
        <v>2125</v>
      </c>
    </row>
    <row customHeight="1" ht="11.25">
      <c r="A70" s="373" t="s">
        <v>14</v>
      </c>
      <c r="B70" s="0" t="s">
        <v>3063</v>
      </c>
      <c r="C70" s="0" t="s">
        <v>3064</v>
      </c>
      <c r="D70" s="0" t="s">
        <v>3091</v>
      </c>
      <c r="E70" s="0" t="s">
        <v>3092</v>
      </c>
      <c r="F70" s="0" t="s">
        <v>2952</v>
      </c>
      <c r="G70" s="0" t="s">
        <v>3093</v>
      </c>
    </row>
    <row customHeight="1" ht="11.25">
      <c r="A71" s="373" t="s">
        <v>14</v>
      </c>
      <c r="B71" s="0" t="s">
        <v>3063</v>
      </c>
      <c r="C71" s="0" t="s">
        <v>3064</v>
      </c>
      <c r="D71" s="0" t="s">
        <v>3094</v>
      </c>
      <c r="E71" s="0" t="s">
        <v>3095</v>
      </c>
      <c r="F71" s="0" t="s">
        <v>2952</v>
      </c>
      <c r="G71" s="0" t="s">
        <v>3096</v>
      </c>
    </row>
    <row customHeight="1" ht="11.25">
      <c r="A72" s="373" t="s">
        <v>14</v>
      </c>
      <c r="B72" s="0" t="s">
        <v>3063</v>
      </c>
      <c r="C72" s="0" t="s">
        <v>3064</v>
      </c>
      <c r="D72" s="0" t="s">
        <v>3097</v>
      </c>
      <c r="E72" s="0" t="s">
        <v>3098</v>
      </c>
      <c r="F72" s="0" t="s">
        <v>2952</v>
      </c>
      <c r="G72" s="0" t="s">
        <v>3099</v>
      </c>
    </row>
    <row customHeight="1" ht="11.25">
      <c r="A73" s="373" t="s">
        <v>14</v>
      </c>
      <c r="B73" s="0" t="s">
        <v>3063</v>
      </c>
      <c r="C73" s="0" t="s">
        <v>3064</v>
      </c>
      <c r="D73" s="0" t="s">
        <v>3100</v>
      </c>
      <c r="E73" s="0" t="s">
        <v>3101</v>
      </c>
      <c r="F73" s="0" t="s">
        <v>2952</v>
      </c>
      <c r="G73" s="0" t="s">
        <v>3102</v>
      </c>
    </row>
    <row customHeight="1" ht="11.25">
      <c r="A74" s="373" t="s">
        <v>14</v>
      </c>
      <c r="B74" s="0" t="s">
        <v>3063</v>
      </c>
      <c r="C74" s="0" t="s">
        <v>3064</v>
      </c>
      <c r="D74" s="0" t="s">
        <v>3103</v>
      </c>
      <c r="E74" s="0" t="s">
        <v>3104</v>
      </c>
      <c r="F74" s="0" t="s">
        <v>2952</v>
      </c>
      <c r="G74" s="0" t="s">
        <v>3105</v>
      </c>
    </row>
    <row customHeight="1" ht="11.25">
      <c r="A75" s="373" t="s">
        <v>14</v>
      </c>
      <c r="B75" s="0" t="s">
        <v>3063</v>
      </c>
      <c r="C75" s="0" t="s">
        <v>3064</v>
      </c>
      <c r="D75" s="0" t="s">
        <v>3106</v>
      </c>
      <c r="E75" s="0" t="s">
        <v>3107</v>
      </c>
      <c r="F75" s="0" t="s">
        <v>2952</v>
      </c>
      <c r="G75" s="0" t="s">
        <v>3108</v>
      </c>
    </row>
    <row customHeight="1" ht="11.25">
      <c r="A76" s="373" t="s">
        <v>14</v>
      </c>
      <c r="B76" s="0" t="s">
        <v>3063</v>
      </c>
      <c r="C76" s="0" t="s">
        <v>3064</v>
      </c>
      <c r="D76" s="0" t="s">
        <v>3109</v>
      </c>
      <c r="E76" s="0" t="s">
        <v>3110</v>
      </c>
      <c r="F76" s="0" t="s">
        <v>2952</v>
      </c>
      <c r="G76" s="0" t="s">
        <v>3111</v>
      </c>
    </row>
    <row customHeight="1" ht="11.25">
      <c r="A77" s="373" t="s">
        <v>14</v>
      </c>
      <c r="B77" s="0" t="s">
        <v>3063</v>
      </c>
      <c r="C77" s="0" t="s">
        <v>3064</v>
      </c>
      <c r="D77" s="0" t="s">
        <v>3001</v>
      </c>
      <c r="E77" s="0" t="s">
        <v>3112</v>
      </c>
      <c r="F77" s="0" t="s">
        <v>2952</v>
      </c>
      <c r="G77" s="0" t="s">
        <v>3113</v>
      </c>
    </row>
    <row customHeight="1" ht="11.25">
      <c r="A78" s="373" t="s">
        <v>14</v>
      </c>
      <c r="B78" s="0" t="s">
        <v>3063</v>
      </c>
      <c r="C78" s="0" t="s">
        <v>3064</v>
      </c>
      <c r="D78" s="0" t="s">
        <v>3114</v>
      </c>
      <c r="E78" s="0" t="s">
        <v>3115</v>
      </c>
      <c r="F78" s="0" t="s">
        <v>2952</v>
      </c>
      <c r="G78" s="0" t="s">
        <v>3116</v>
      </c>
    </row>
    <row customHeight="1" ht="11.25">
      <c r="A79" s="373" t="s">
        <v>14</v>
      </c>
      <c r="B79" s="0" t="s">
        <v>3063</v>
      </c>
      <c r="C79" s="0" t="s">
        <v>3064</v>
      </c>
      <c r="D79" s="0" t="s">
        <v>3117</v>
      </c>
      <c r="E79" s="0" t="s">
        <v>3118</v>
      </c>
      <c r="F79" s="0" t="s">
        <v>2952</v>
      </c>
      <c r="G79" s="0" t="s">
        <v>3119</v>
      </c>
    </row>
    <row customHeight="1" ht="11.25">
      <c r="A80" s="373" t="s">
        <v>14</v>
      </c>
      <c r="B80" s="0" t="s">
        <v>3063</v>
      </c>
      <c r="C80" s="0" t="s">
        <v>3064</v>
      </c>
      <c r="D80" s="0" t="s">
        <v>3120</v>
      </c>
      <c r="E80" s="0" t="s">
        <v>3121</v>
      </c>
      <c r="F80" s="0" t="s">
        <v>2952</v>
      </c>
      <c r="G80" s="0" t="s">
        <v>3122</v>
      </c>
    </row>
    <row customHeight="1" ht="11.25">
      <c r="A81" s="373" t="s">
        <v>14</v>
      </c>
      <c r="B81" s="0" t="s">
        <v>3063</v>
      </c>
      <c r="C81" s="0" t="s">
        <v>3064</v>
      </c>
      <c r="D81" s="0" t="s">
        <v>3123</v>
      </c>
      <c r="E81" s="0" t="s">
        <v>3124</v>
      </c>
      <c r="F81" s="0" t="s">
        <v>2952</v>
      </c>
      <c r="G81" s="0" t="s">
        <v>3125</v>
      </c>
    </row>
    <row customHeight="1" ht="11.25">
      <c r="A82" s="373" t="s">
        <v>14</v>
      </c>
      <c r="B82" s="0" t="s">
        <v>3063</v>
      </c>
      <c r="C82" s="0" t="s">
        <v>3064</v>
      </c>
      <c r="D82" s="0" t="s">
        <v>3126</v>
      </c>
      <c r="E82" s="0" t="s">
        <v>3127</v>
      </c>
      <c r="F82" s="0" t="s">
        <v>2952</v>
      </c>
      <c r="G82" s="0" t="s">
        <v>3128</v>
      </c>
    </row>
    <row customHeight="1" ht="11.25">
      <c r="A83" s="373" t="s">
        <v>14</v>
      </c>
      <c r="B83" s="0" t="s">
        <v>3063</v>
      </c>
      <c r="C83" s="0" t="s">
        <v>3064</v>
      </c>
      <c r="D83" s="0" t="s">
        <v>3129</v>
      </c>
      <c r="E83" s="0" t="s">
        <v>3130</v>
      </c>
      <c r="F83" s="0" t="s">
        <v>2952</v>
      </c>
      <c r="G83" s="0" t="s">
        <v>3131</v>
      </c>
    </row>
    <row customHeight="1" ht="11.25">
      <c r="A84" s="373" t="s">
        <v>14</v>
      </c>
      <c r="B84" s="0" t="s">
        <v>3063</v>
      </c>
      <c r="C84" s="0" t="s">
        <v>3064</v>
      </c>
      <c r="D84" s="0" t="s">
        <v>3132</v>
      </c>
      <c r="E84" s="0" t="s">
        <v>3133</v>
      </c>
      <c r="F84" s="0" t="s">
        <v>2952</v>
      </c>
      <c r="G84" s="0" t="s">
        <v>3134</v>
      </c>
    </row>
    <row customHeight="1" ht="11.25">
      <c r="A85" s="373" t="s">
        <v>14</v>
      </c>
      <c r="B85" s="0" t="s">
        <v>3063</v>
      </c>
      <c r="C85" s="0" t="s">
        <v>3064</v>
      </c>
      <c r="D85" s="0" t="s">
        <v>3135</v>
      </c>
      <c r="E85" s="0" t="s">
        <v>3136</v>
      </c>
      <c r="F85" s="0" t="s">
        <v>2952</v>
      </c>
      <c r="G85" s="0" t="s">
        <v>3137</v>
      </c>
    </row>
    <row customHeight="1" ht="11.25">
      <c r="A86" s="373" t="s">
        <v>14</v>
      </c>
      <c r="B86" s="0" t="s">
        <v>3063</v>
      </c>
      <c r="C86" s="0" t="s">
        <v>3064</v>
      </c>
      <c r="D86" s="0" t="s">
        <v>3138</v>
      </c>
      <c r="E86" s="0" t="s">
        <v>3139</v>
      </c>
      <c r="F86" s="0" t="s">
        <v>2952</v>
      </c>
      <c r="G86" s="0" t="s">
        <v>3140</v>
      </c>
    </row>
    <row customHeight="1" ht="11.25">
      <c r="A87" s="373" t="s">
        <v>14</v>
      </c>
      <c r="B87" s="0" t="s">
        <v>3141</v>
      </c>
      <c r="C87" s="0" t="s">
        <v>3142</v>
      </c>
      <c r="D87" s="0" t="s">
        <v>3141</v>
      </c>
      <c r="E87" s="0" t="s">
        <v>3142</v>
      </c>
      <c r="F87" s="0" t="s">
        <v>2946</v>
      </c>
      <c r="G87" s="0" t="s">
        <v>3143</v>
      </c>
    </row>
    <row customHeight="1" ht="11.25">
      <c r="A88" s="373" t="s">
        <v>14</v>
      </c>
      <c r="B88" s="0" t="s">
        <v>3144</v>
      </c>
      <c r="C88" s="0" t="s">
        <v>3145</v>
      </c>
      <c r="D88" s="0" t="s">
        <v>3146</v>
      </c>
      <c r="E88" s="0" t="s">
        <v>3147</v>
      </c>
      <c r="F88" s="0" t="s">
        <v>2952</v>
      </c>
      <c r="G88" s="0" t="s">
        <v>3148</v>
      </c>
    </row>
    <row customHeight="1" ht="11.25">
      <c r="A89" s="373" t="s">
        <v>14</v>
      </c>
      <c r="B89" s="0" t="s">
        <v>3144</v>
      </c>
      <c r="C89" s="0" t="s">
        <v>3145</v>
      </c>
      <c r="D89" s="0" t="s">
        <v>3144</v>
      </c>
      <c r="E89" s="0" t="s">
        <v>3145</v>
      </c>
      <c r="F89" s="0" t="s">
        <v>2949</v>
      </c>
      <c r="G89" s="0" t="s">
        <v>3149</v>
      </c>
    </row>
    <row customHeight="1" ht="11.25">
      <c r="A90" s="373" t="s">
        <v>14</v>
      </c>
      <c r="B90" s="0" t="s">
        <v>3144</v>
      </c>
      <c r="C90" s="0" t="s">
        <v>3145</v>
      </c>
      <c r="D90" s="0" t="s">
        <v>3150</v>
      </c>
      <c r="E90" s="0" t="s">
        <v>3151</v>
      </c>
      <c r="F90" s="0" t="s">
        <v>2952</v>
      </c>
      <c r="G90" s="0" t="s">
        <v>3152</v>
      </c>
    </row>
    <row customHeight="1" ht="11.25">
      <c r="A91" s="373" t="s">
        <v>14</v>
      </c>
      <c r="B91" s="0" t="s">
        <v>3144</v>
      </c>
      <c r="C91" s="0" t="s">
        <v>3145</v>
      </c>
      <c r="D91" s="0" t="s">
        <v>3153</v>
      </c>
      <c r="E91" s="0" t="s">
        <v>3154</v>
      </c>
      <c r="F91" s="0" t="s">
        <v>2952</v>
      </c>
      <c r="G91" s="0" t="s">
        <v>3155</v>
      </c>
    </row>
    <row customHeight="1" ht="11.25">
      <c r="A92" s="373" t="s">
        <v>14</v>
      </c>
      <c r="B92" s="0" t="s">
        <v>3144</v>
      </c>
      <c r="C92" s="0" t="s">
        <v>3145</v>
      </c>
      <c r="D92" s="0" t="s">
        <v>3156</v>
      </c>
      <c r="E92" s="0" t="s">
        <v>3157</v>
      </c>
      <c r="F92" s="0" t="s">
        <v>2952</v>
      </c>
      <c r="G92" s="0" t="s">
        <v>3158</v>
      </c>
    </row>
    <row customHeight="1" ht="11.25">
      <c r="A93" s="373" t="s">
        <v>14</v>
      </c>
      <c r="B93" s="0" t="s">
        <v>3144</v>
      </c>
      <c r="C93" s="0" t="s">
        <v>3145</v>
      </c>
      <c r="D93" s="0" t="s">
        <v>3159</v>
      </c>
      <c r="E93" s="0" t="s">
        <v>3160</v>
      </c>
      <c r="F93" s="0" t="s">
        <v>2952</v>
      </c>
      <c r="G93" s="0" t="s">
        <v>3161</v>
      </c>
    </row>
    <row customHeight="1" ht="11.25">
      <c r="A94" s="373" t="s">
        <v>14</v>
      </c>
      <c r="B94" s="0" t="s">
        <v>3144</v>
      </c>
      <c r="C94" s="0" t="s">
        <v>3145</v>
      </c>
      <c r="D94" s="0" t="s">
        <v>3162</v>
      </c>
      <c r="E94" s="0" t="s">
        <v>3163</v>
      </c>
      <c r="F94" s="0" t="s">
        <v>2952</v>
      </c>
      <c r="G94" s="0" t="s">
        <v>3164</v>
      </c>
    </row>
    <row customHeight="1" ht="11.25">
      <c r="A95" s="373" t="s">
        <v>14</v>
      </c>
      <c r="B95" s="0" t="s">
        <v>3144</v>
      </c>
      <c r="C95" s="0" t="s">
        <v>3145</v>
      </c>
      <c r="D95" s="0" t="s">
        <v>3165</v>
      </c>
      <c r="E95" s="0" t="s">
        <v>3166</v>
      </c>
      <c r="F95" s="0" t="s">
        <v>2952</v>
      </c>
      <c r="G95" s="0" t="s">
        <v>3167</v>
      </c>
    </row>
    <row customHeight="1" ht="11.25">
      <c r="A96" s="373" t="s">
        <v>14</v>
      </c>
      <c r="B96" s="0" t="s">
        <v>3144</v>
      </c>
      <c r="C96" s="0" t="s">
        <v>3145</v>
      </c>
      <c r="D96" s="0" t="s">
        <v>3168</v>
      </c>
      <c r="E96" s="0" t="s">
        <v>3169</v>
      </c>
      <c r="F96" s="0" t="s">
        <v>2952</v>
      </c>
      <c r="G96" s="0" t="s">
        <v>3170</v>
      </c>
    </row>
    <row customHeight="1" ht="11.25">
      <c r="A97" s="373" t="s">
        <v>14</v>
      </c>
      <c r="B97" s="0" t="s">
        <v>3171</v>
      </c>
      <c r="C97" s="0" t="s">
        <v>3172</v>
      </c>
      <c r="D97" s="0" t="s">
        <v>3171</v>
      </c>
      <c r="E97" s="0" t="s">
        <v>3172</v>
      </c>
      <c r="F97" s="0" t="s">
        <v>2946</v>
      </c>
      <c r="G97" s="0" t="s">
        <v>3173</v>
      </c>
    </row>
    <row customHeight="1" ht="11.25">
      <c r="A98" s="373" t="s">
        <v>14</v>
      </c>
      <c r="B98" s="0" t="s">
        <v>3174</v>
      </c>
      <c r="C98" s="0" t="s">
        <v>3175</v>
      </c>
      <c r="D98" s="0" t="s">
        <v>3176</v>
      </c>
      <c r="E98" s="0" t="s">
        <v>3177</v>
      </c>
      <c r="F98" s="0" t="s">
        <v>2952</v>
      </c>
      <c r="G98" s="0" t="s">
        <v>3178</v>
      </c>
    </row>
    <row customHeight="1" ht="11.25">
      <c r="A99" s="373" t="s">
        <v>14</v>
      </c>
      <c r="B99" s="0" t="s">
        <v>3174</v>
      </c>
      <c r="C99" s="0" t="s">
        <v>3175</v>
      </c>
      <c r="D99" s="0" t="s">
        <v>3179</v>
      </c>
      <c r="E99" s="0" t="s">
        <v>3180</v>
      </c>
      <c r="F99" s="0" t="s">
        <v>2952</v>
      </c>
      <c r="G99" s="0" t="s">
        <v>3181</v>
      </c>
    </row>
    <row customHeight="1" ht="11.25">
      <c r="A100" s="373" t="s">
        <v>14</v>
      </c>
      <c r="B100" s="0" t="s">
        <v>3174</v>
      </c>
      <c r="C100" s="0" t="s">
        <v>3175</v>
      </c>
      <c r="D100" s="0" t="s">
        <v>3182</v>
      </c>
      <c r="E100" s="0" t="s">
        <v>3183</v>
      </c>
      <c r="F100" s="0" t="s">
        <v>2952</v>
      </c>
      <c r="G100" s="0" t="s">
        <v>3184</v>
      </c>
    </row>
    <row customHeight="1" ht="11.25">
      <c r="A101" s="373" t="s">
        <v>14</v>
      </c>
      <c r="B101" s="0" t="s">
        <v>3174</v>
      </c>
      <c r="C101" s="0" t="s">
        <v>3175</v>
      </c>
      <c r="D101" s="0" t="s">
        <v>3185</v>
      </c>
      <c r="E101" s="0" t="s">
        <v>3186</v>
      </c>
      <c r="F101" s="0" t="s">
        <v>2952</v>
      </c>
      <c r="G101" s="0" t="s">
        <v>3187</v>
      </c>
    </row>
    <row customHeight="1" ht="11.25">
      <c r="A102" s="373" t="s">
        <v>14</v>
      </c>
      <c r="B102" s="0" t="s">
        <v>3174</v>
      </c>
      <c r="C102" s="0" t="s">
        <v>3175</v>
      </c>
      <c r="D102" s="0" t="s">
        <v>3188</v>
      </c>
      <c r="E102" s="0" t="s">
        <v>3189</v>
      </c>
      <c r="F102" s="0" t="s">
        <v>2952</v>
      </c>
      <c r="G102" s="0" t="s">
        <v>3190</v>
      </c>
    </row>
    <row customHeight="1" ht="11.25">
      <c r="A103" s="373" t="s">
        <v>14</v>
      </c>
      <c r="B103" s="0" t="s">
        <v>3174</v>
      </c>
      <c r="C103" s="0" t="s">
        <v>3175</v>
      </c>
      <c r="D103" s="0" t="s">
        <v>3191</v>
      </c>
      <c r="E103" s="0" t="s">
        <v>3192</v>
      </c>
      <c r="F103" s="0" t="s">
        <v>2952</v>
      </c>
      <c r="G103" s="0" t="s">
        <v>3193</v>
      </c>
    </row>
    <row customHeight="1" ht="11.25">
      <c r="A104" s="373" t="s">
        <v>14</v>
      </c>
      <c r="B104" s="0" t="s">
        <v>3174</v>
      </c>
      <c r="C104" s="0" t="s">
        <v>3175</v>
      </c>
      <c r="D104" s="0" t="s">
        <v>3194</v>
      </c>
      <c r="E104" s="0" t="s">
        <v>3195</v>
      </c>
      <c r="F104" s="0" t="s">
        <v>2952</v>
      </c>
      <c r="G104" s="0" t="s">
        <v>3196</v>
      </c>
    </row>
    <row customHeight="1" ht="11.25">
      <c r="A105" s="373" t="s">
        <v>14</v>
      </c>
      <c r="B105" s="0" t="s">
        <v>3174</v>
      </c>
      <c r="C105" s="0" t="s">
        <v>3175</v>
      </c>
      <c r="D105" s="0" t="s">
        <v>3197</v>
      </c>
      <c r="E105" s="0" t="s">
        <v>3198</v>
      </c>
      <c r="F105" s="0" t="s">
        <v>2952</v>
      </c>
      <c r="G105" s="0" t="s">
        <v>3199</v>
      </c>
    </row>
    <row customHeight="1" ht="11.25">
      <c r="A106" s="373" t="s">
        <v>14</v>
      </c>
      <c r="B106" s="0" t="s">
        <v>3174</v>
      </c>
      <c r="C106" s="0" t="s">
        <v>3175</v>
      </c>
      <c r="D106" s="0" t="s">
        <v>3174</v>
      </c>
      <c r="E106" s="0" t="s">
        <v>3175</v>
      </c>
      <c r="F106" s="0" t="s">
        <v>2949</v>
      </c>
      <c r="G106" s="0" t="s">
        <v>3200</v>
      </c>
    </row>
    <row customHeight="1" ht="11.25">
      <c r="A107" s="373" t="s">
        <v>14</v>
      </c>
      <c r="B107" s="0" t="s">
        <v>3174</v>
      </c>
      <c r="C107" s="0" t="s">
        <v>3175</v>
      </c>
      <c r="D107" s="0" t="s">
        <v>3201</v>
      </c>
      <c r="E107" s="0" t="s">
        <v>3202</v>
      </c>
      <c r="F107" s="0" t="s">
        <v>2952</v>
      </c>
      <c r="G107" s="0" t="s">
        <v>3203</v>
      </c>
    </row>
    <row customHeight="1" ht="11.25">
      <c r="A108" s="373" t="s">
        <v>14</v>
      </c>
      <c r="B108" s="0" t="s">
        <v>3174</v>
      </c>
      <c r="C108" s="0" t="s">
        <v>3175</v>
      </c>
      <c r="D108" s="0" t="s">
        <v>3204</v>
      </c>
      <c r="E108" s="0" t="s">
        <v>3205</v>
      </c>
      <c r="F108" s="0" t="s">
        <v>2952</v>
      </c>
      <c r="G108" s="0" t="s">
        <v>3206</v>
      </c>
    </row>
    <row customHeight="1" ht="11.25">
      <c r="A109" s="373" t="s">
        <v>14</v>
      </c>
      <c r="B109" s="0" t="s">
        <v>3174</v>
      </c>
      <c r="C109" s="0" t="s">
        <v>3175</v>
      </c>
      <c r="D109" s="0" t="s">
        <v>3207</v>
      </c>
      <c r="E109" s="0" t="s">
        <v>3208</v>
      </c>
      <c r="F109" s="0" t="s">
        <v>2952</v>
      </c>
      <c r="G109" s="0" t="s">
        <v>3209</v>
      </c>
    </row>
    <row customHeight="1" ht="11.25">
      <c r="A110" s="373" t="s">
        <v>14</v>
      </c>
      <c r="B110" s="0" t="s">
        <v>3174</v>
      </c>
      <c r="C110" s="0" t="s">
        <v>3175</v>
      </c>
      <c r="D110" s="0" t="s">
        <v>3210</v>
      </c>
      <c r="E110" s="0" t="s">
        <v>3211</v>
      </c>
      <c r="F110" s="0" t="s">
        <v>2952</v>
      </c>
      <c r="G110" s="0" t="s">
        <v>3212</v>
      </c>
    </row>
    <row customHeight="1" ht="11.25">
      <c r="A111" s="373" t="s">
        <v>14</v>
      </c>
      <c r="B111" s="0" t="s">
        <v>3174</v>
      </c>
      <c r="C111" s="0" t="s">
        <v>3175</v>
      </c>
      <c r="D111" s="0" t="s">
        <v>3213</v>
      </c>
      <c r="E111" s="0" t="s">
        <v>3214</v>
      </c>
      <c r="F111" s="0" t="s">
        <v>3044</v>
      </c>
      <c r="G111" s="0" t="s">
        <v>3215</v>
      </c>
    </row>
    <row customHeight="1" ht="11.25">
      <c r="A112" s="373" t="s">
        <v>14</v>
      </c>
      <c r="B112" s="0" t="s">
        <v>3174</v>
      </c>
      <c r="C112" s="0" t="s">
        <v>3175</v>
      </c>
      <c r="D112" s="0" t="s">
        <v>3216</v>
      </c>
      <c r="E112" s="0" t="s">
        <v>3217</v>
      </c>
      <c r="F112" s="0" t="s">
        <v>3044</v>
      </c>
      <c r="G112" s="0" t="s">
        <v>3218</v>
      </c>
    </row>
    <row customHeight="1" ht="11.25">
      <c r="A113" s="373" t="s">
        <v>14</v>
      </c>
      <c r="B113" s="0" t="s">
        <v>3174</v>
      </c>
      <c r="C113" s="0" t="s">
        <v>3175</v>
      </c>
      <c r="D113" s="0" t="s">
        <v>3219</v>
      </c>
      <c r="E113" s="0" t="s">
        <v>3220</v>
      </c>
      <c r="F113" s="0" t="s">
        <v>2952</v>
      </c>
      <c r="G113" s="0" t="s">
        <v>3221</v>
      </c>
    </row>
    <row customHeight="1" ht="11.25">
      <c r="A114" s="373" t="s">
        <v>14</v>
      </c>
      <c r="B114" s="0" t="s">
        <v>3174</v>
      </c>
      <c r="C114" s="0" t="s">
        <v>3175</v>
      </c>
      <c r="D114" s="0" t="s">
        <v>3222</v>
      </c>
      <c r="E114" s="0" t="s">
        <v>3223</v>
      </c>
      <c r="F114" s="0" t="s">
        <v>2952</v>
      </c>
      <c r="G114" s="0" t="s">
        <v>3224</v>
      </c>
    </row>
    <row customHeight="1" ht="11.25">
      <c r="A115" s="373" t="s">
        <v>14</v>
      </c>
      <c r="B115" s="0" t="s">
        <v>3174</v>
      </c>
      <c r="C115" s="0" t="s">
        <v>3175</v>
      </c>
      <c r="D115" s="0" t="s">
        <v>3225</v>
      </c>
      <c r="E115" s="0" t="s">
        <v>3226</v>
      </c>
      <c r="F115" s="0" t="s">
        <v>2952</v>
      </c>
      <c r="G115" s="0" t="s">
        <v>3227</v>
      </c>
    </row>
    <row customHeight="1" ht="11.25">
      <c r="A116" s="373" t="s">
        <v>14</v>
      </c>
      <c r="B116" s="0" t="s">
        <v>3174</v>
      </c>
      <c r="C116" s="0" t="s">
        <v>3175</v>
      </c>
      <c r="D116" s="0" t="s">
        <v>3228</v>
      </c>
      <c r="E116" s="0" t="s">
        <v>3229</v>
      </c>
      <c r="F116" s="0" t="s">
        <v>2952</v>
      </c>
      <c r="G116" s="0" t="s">
        <v>3230</v>
      </c>
    </row>
    <row customHeight="1" ht="11.25">
      <c r="A117" s="373" t="s">
        <v>14</v>
      </c>
      <c r="B117" s="0" t="s">
        <v>3174</v>
      </c>
      <c r="C117" s="0" t="s">
        <v>3175</v>
      </c>
      <c r="D117" s="0" t="s">
        <v>3231</v>
      </c>
      <c r="E117" s="0" t="s">
        <v>3232</v>
      </c>
      <c r="F117" s="0" t="s">
        <v>2952</v>
      </c>
      <c r="G117" s="0" t="s">
        <v>3233</v>
      </c>
    </row>
    <row customHeight="1" ht="11.25">
      <c r="A118" s="373" t="s">
        <v>14</v>
      </c>
      <c r="B118" s="0" t="s">
        <v>3174</v>
      </c>
      <c r="C118" s="0" t="s">
        <v>3175</v>
      </c>
      <c r="D118" s="0" t="s">
        <v>3234</v>
      </c>
      <c r="E118" s="0" t="s">
        <v>3235</v>
      </c>
      <c r="F118" s="0" t="s">
        <v>2952</v>
      </c>
      <c r="G118" s="0" t="s">
        <v>3236</v>
      </c>
    </row>
    <row customHeight="1" ht="11.25">
      <c r="A119" s="373" t="s">
        <v>14</v>
      </c>
      <c r="B119" s="0" t="s">
        <v>3174</v>
      </c>
      <c r="C119" s="0" t="s">
        <v>3175</v>
      </c>
      <c r="D119" s="0" t="s">
        <v>3237</v>
      </c>
      <c r="E119" s="0" t="s">
        <v>3238</v>
      </c>
      <c r="F119" s="0" t="s">
        <v>2952</v>
      </c>
      <c r="G119" s="0" t="s">
        <v>3239</v>
      </c>
    </row>
    <row customHeight="1" ht="11.25">
      <c r="A120" s="373" t="s">
        <v>14</v>
      </c>
      <c r="B120" s="0" t="s">
        <v>3240</v>
      </c>
      <c r="C120" s="0" t="s">
        <v>3241</v>
      </c>
      <c r="D120" s="0" t="s">
        <v>3240</v>
      </c>
      <c r="E120" s="0" t="s">
        <v>3241</v>
      </c>
      <c r="F120" s="0" t="s">
        <v>2946</v>
      </c>
      <c r="G120" s="0" t="s">
        <v>3242</v>
      </c>
    </row>
    <row customHeight="1" ht="11.25">
      <c r="A121" s="373" t="s">
        <v>14</v>
      </c>
      <c r="B121" s="0" t="s">
        <v>3243</v>
      </c>
      <c r="C121" s="0" t="s">
        <v>3244</v>
      </c>
      <c r="D121" s="0" t="s">
        <v>3245</v>
      </c>
      <c r="E121" s="0" t="s">
        <v>3246</v>
      </c>
      <c r="F121" s="0" t="s">
        <v>2952</v>
      </c>
      <c r="G121" s="0" t="s">
        <v>3247</v>
      </c>
    </row>
    <row customHeight="1" ht="11.25">
      <c r="A122" s="373" t="s">
        <v>14</v>
      </c>
      <c r="B122" s="0" t="s">
        <v>3243</v>
      </c>
      <c r="C122" s="0" t="s">
        <v>3244</v>
      </c>
      <c r="D122" s="0" t="s">
        <v>2985</v>
      </c>
      <c r="E122" s="0" t="s">
        <v>3248</v>
      </c>
      <c r="F122" s="0" t="s">
        <v>2952</v>
      </c>
      <c r="G122" s="0" t="s">
        <v>3249</v>
      </c>
    </row>
    <row customHeight="1" ht="11.25">
      <c r="A123" s="373" t="s">
        <v>14</v>
      </c>
      <c r="B123" s="0" t="s">
        <v>3243</v>
      </c>
      <c r="C123" s="0" t="s">
        <v>3244</v>
      </c>
      <c r="D123" s="0" t="s">
        <v>3250</v>
      </c>
      <c r="E123" s="0" t="s">
        <v>3251</v>
      </c>
      <c r="F123" s="0" t="s">
        <v>2952</v>
      </c>
      <c r="G123" s="0" t="s">
        <v>3252</v>
      </c>
    </row>
    <row customHeight="1" ht="11.25">
      <c r="A124" s="373" t="s">
        <v>14</v>
      </c>
      <c r="B124" s="0" t="s">
        <v>3243</v>
      </c>
      <c r="C124" s="0" t="s">
        <v>3244</v>
      </c>
      <c r="D124" s="0" t="s">
        <v>3253</v>
      </c>
      <c r="E124" s="0" t="s">
        <v>3254</v>
      </c>
      <c r="F124" s="0" t="s">
        <v>2952</v>
      </c>
      <c r="G124" s="0" t="s">
        <v>3255</v>
      </c>
    </row>
    <row customHeight="1" ht="11.25">
      <c r="A125" s="373" t="s">
        <v>14</v>
      </c>
      <c r="B125" s="0" t="s">
        <v>3243</v>
      </c>
      <c r="C125" s="0" t="s">
        <v>3244</v>
      </c>
      <c r="D125" s="0" t="s">
        <v>3256</v>
      </c>
      <c r="E125" s="0" t="s">
        <v>3257</v>
      </c>
      <c r="F125" s="0" t="s">
        <v>2952</v>
      </c>
      <c r="G125" s="0" t="s">
        <v>3258</v>
      </c>
    </row>
    <row customHeight="1" ht="11.25">
      <c r="A126" s="373" t="s">
        <v>14</v>
      </c>
      <c r="B126" s="0" t="s">
        <v>3243</v>
      </c>
      <c r="C126" s="0" t="s">
        <v>3244</v>
      </c>
      <c r="D126" s="0" t="s">
        <v>3259</v>
      </c>
      <c r="E126" s="0" t="s">
        <v>3260</v>
      </c>
      <c r="F126" s="0" t="s">
        <v>3075</v>
      </c>
      <c r="G126" s="0" t="s">
        <v>3261</v>
      </c>
    </row>
    <row customHeight="1" ht="11.25">
      <c r="A127" s="373" t="s">
        <v>14</v>
      </c>
      <c r="B127" s="0" t="s">
        <v>3243</v>
      </c>
      <c r="C127" s="0" t="s">
        <v>3244</v>
      </c>
      <c r="D127" s="0" t="s">
        <v>3262</v>
      </c>
      <c r="E127" s="0" t="s">
        <v>3263</v>
      </c>
      <c r="F127" s="0" t="s">
        <v>2952</v>
      </c>
      <c r="G127" s="0" t="s">
        <v>3264</v>
      </c>
    </row>
    <row customHeight="1" ht="11.25">
      <c r="A128" s="373" t="s">
        <v>14</v>
      </c>
      <c r="B128" s="0" t="s">
        <v>3243</v>
      </c>
      <c r="C128" s="0" t="s">
        <v>3244</v>
      </c>
      <c r="D128" s="0" t="s">
        <v>3265</v>
      </c>
      <c r="E128" s="0" t="s">
        <v>3266</v>
      </c>
      <c r="F128" s="0" t="s">
        <v>2952</v>
      </c>
      <c r="G128" s="0" t="s">
        <v>3267</v>
      </c>
    </row>
    <row customHeight="1" ht="11.25">
      <c r="A129" s="373" t="s">
        <v>14</v>
      </c>
      <c r="B129" s="0" t="s">
        <v>3243</v>
      </c>
      <c r="C129" s="0" t="s">
        <v>3244</v>
      </c>
      <c r="D129" s="0" t="s">
        <v>3243</v>
      </c>
      <c r="E129" s="0" t="s">
        <v>3244</v>
      </c>
      <c r="F129" s="0" t="s">
        <v>2949</v>
      </c>
      <c r="G129" s="0" t="s">
        <v>3268</v>
      </c>
    </row>
    <row customHeight="1" ht="11.25">
      <c r="A130" s="373" t="s">
        <v>14</v>
      </c>
      <c r="B130" s="0" t="s">
        <v>3243</v>
      </c>
      <c r="C130" s="0" t="s">
        <v>3244</v>
      </c>
      <c r="D130" s="0" t="s">
        <v>3269</v>
      </c>
      <c r="E130" s="0" t="s">
        <v>3270</v>
      </c>
      <c r="F130" s="0" t="s">
        <v>2952</v>
      </c>
      <c r="G130" s="0" t="s">
        <v>3271</v>
      </c>
    </row>
    <row customHeight="1" ht="11.25">
      <c r="A131" s="373" t="s">
        <v>14</v>
      </c>
      <c r="B131" s="0" t="s">
        <v>3243</v>
      </c>
      <c r="C131" s="0" t="s">
        <v>3244</v>
      </c>
      <c r="D131" s="0" t="s">
        <v>3272</v>
      </c>
      <c r="E131" s="0" t="s">
        <v>3273</v>
      </c>
      <c r="F131" s="0" t="s">
        <v>2952</v>
      </c>
      <c r="G131" s="0" t="s">
        <v>3274</v>
      </c>
    </row>
    <row customHeight="1" ht="11.25">
      <c r="A132" s="373" t="s">
        <v>14</v>
      </c>
      <c r="B132" s="0" t="s">
        <v>3243</v>
      </c>
      <c r="C132" s="0" t="s">
        <v>3244</v>
      </c>
      <c r="D132" s="0" t="s">
        <v>3275</v>
      </c>
      <c r="E132" s="0" t="s">
        <v>3276</v>
      </c>
      <c r="F132" s="0" t="s">
        <v>2952</v>
      </c>
      <c r="G132" s="0" t="s">
        <v>3277</v>
      </c>
    </row>
    <row customHeight="1" ht="11.25">
      <c r="A133" s="373" t="s">
        <v>14</v>
      </c>
      <c r="B133" s="0" t="s">
        <v>3243</v>
      </c>
      <c r="C133" s="0" t="s">
        <v>3244</v>
      </c>
      <c r="D133" s="0" t="s">
        <v>3278</v>
      </c>
      <c r="E133" s="0" t="s">
        <v>3279</v>
      </c>
      <c r="F133" s="0" t="s">
        <v>2952</v>
      </c>
      <c r="G133" s="0" t="s">
        <v>3280</v>
      </c>
    </row>
    <row customHeight="1" ht="11.25">
      <c r="A134" s="373" t="s">
        <v>14</v>
      </c>
      <c r="B134" s="0" t="s">
        <v>3243</v>
      </c>
      <c r="C134" s="0" t="s">
        <v>3244</v>
      </c>
      <c r="D134" s="0" t="s">
        <v>3281</v>
      </c>
      <c r="E134" s="0" t="s">
        <v>3282</v>
      </c>
      <c r="F134" s="0" t="s">
        <v>2952</v>
      </c>
      <c r="G134" s="0" t="s">
        <v>3283</v>
      </c>
    </row>
    <row customHeight="1" ht="11.25">
      <c r="A135" s="373" t="s">
        <v>14</v>
      </c>
      <c r="B135" s="0" t="s">
        <v>3243</v>
      </c>
      <c r="C135" s="0" t="s">
        <v>3244</v>
      </c>
      <c r="D135" s="0" t="s">
        <v>3284</v>
      </c>
      <c r="E135" s="0" t="s">
        <v>3285</v>
      </c>
      <c r="F135" s="0" t="s">
        <v>2952</v>
      </c>
      <c r="G135" s="0" t="s">
        <v>3286</v>
      </c>
    </row>
    <row customHeight="1" ht="11.25">
      <c r="A136" s="373" t="s">
        <v>14</v>
      </c>
      <c r="B136" s="0" t="s">
        <v>3243</v>
      </c>
      <c r="C136" s="0" t="s">
        <v>3244</v>
      </c>
      <c r="D136" s="0" t="s">
        <v>3287</v>
      </c>
      <c r="E136" s="0" t="s">
        <v>3288</v>
      </c>
      <c r="F136" s="0" t="s">
        <v>2952</v>
      </c>
      <c r="G136" s="0" t="s">
        <v>3289</v>
      </c>
    </row>
    <row customHeight="1" ht="11.25">
      <c r="A137" s="373" t="s">
        <v>14</v>
      </c>
      <c r="B137" s="0" t="s">
        <v>3243</v>
      </c>
      <c r="C137" s="0" t="s">
        <v>3244</v>
      </c>
      <c r="D137" s="0" t="s">
        <v>3290</v>
      </c>
      <c r="E137" s="0" t="s">
        <v>3291</v>
      </c>
      <c r="F137" s="0" t="s">
        <v>2952</v>
      </c>
      <c r="G137" s="0" t="s">
        <v>3292</v>
      </c>
    </row>
    <row customHeight="1" ht="11.25">
      <c r="A138" s="373" t="s">
        <v>14</v>
      </c>
      <c r="B138" s="0" t="s">
        <v>3293</v>
      </c>
      <c r="C138" s="0" t="s">
        <v>3294</v>
      </c>
      <c r="D138" s="0" t="s">
        <v>3293</v>
      </c>
      <c r="E138" s="0" t="s">
        <v>3294</v>
      </c>
      <c r="F138" s="0" t="s">
        <v>2946</v>
      </c>
      <c r="G138" s="0" t="s">
        <v>3295</v>
      </c>
    </row>
    <row customHeight="1" ht="11.25">
      <c r="A139" s="373" t="s">
        <v>14</v>
      </c>
      <c r="B139" s="0" t="s">
        <v>3296</v>
      </c>
      <c r="C139" s="0" t="s">
        <v>3297</v>
      </c>
      <c r="D139" s="0" t="s">
        <v>3298</v>
      </c>
      <c r="E139" s="0" t="s">
        <v>3299</v>
      </c>
      <c r="F139" s="0" t="s">
        <v>2952</v>
      </c>
      <c r="G139" s="0" t="s">
        <v>3300</v>
      </c>
    </row>
    <row customHeight="1" ht="11.25">
      <c r="A140" s="373" t="s">
        <v>14</v>
      </c>
      <c r="B140" s="0" t="s">
        <v>3296</v>
      </c>
      <c r="C140" s="0" t="s">
        <v>3297</v>
      </c>
      <c r="D140" s="0" t="s">
        <v>3301</v>
      </c>
      <c r="E140" s="0" t="s">
        <v>3302</v>
      </c>
      <c r="F140" s="0" t="s">
        <v>2952</v>
      </c>
      <c r="G140" s="0" t="s">
        <v>3303</v>
      </c>
    </row>
    <row customHeight="1" ht="11.25">
      <c r="A141" s="373" t="s">
        <v>14</v>
      </c>
      <c r="B141" s="0" t="s">
        <v>3296</v>
      </c>
      <c r="C141" s="0" t="s">
        <v>3297</v>
      </c>
      <c r="D141" s="0" t="s">
        <v>3304</v>
      </c>
      <c r="E141" s="0" t="s">
        <v>3305</v>
      </c>
      <c r="F141" s="0" t="s">
        <v>2952</v>
      </c>
      <c r="G141" s="0" t="s">
        <v>3306</v>
      </c>
    </row>
    <row customHeight="1" ht="11.25">
      <c r="A142" s="373" t="s">
        <v>14</v>
      </c>
      <c r="B142" s="0" t="s">
        <v>3296</v>
      </c>
      <c r="C142" s="0" t="s">
        <v>3297</v>
      </c>
      <c r="D142" s="0" t="s">
        <v>3307</v>
      </c>
      <c r="E142" s="0" t="s">
        <v>3308</v>
      </c>
      <c r="F142" s="0" t="s">
        <v>2952</v>
      </c>
      <c r="G142" s="0" t="s">
        <v>3309</v>
      </c>
    </row>
    <row customHeight="1" ht="11.25">
      <c r="A143" s="373" t="s">
        <v>14</v>
      </c>
      <c r="B143" s="0" t="s">
        <v>3296</v>
      </c>
      <c r="C143" s="0" t="s">
        <v>3297</v>
      </c>
      <c r="D143" s="0" t="s">
        <v>3310</v>
      </c>
      <c r="E143" s="0" t="s">
        <v>3311</v>
      </c>
      <c r="F143" s="0" t="s">
        <v>2952</v>
      </c>
      <c r="G143" s="0" t="s">
        <v>3312</v>
      </c>
    </row>
    <row customHeight="1" ht="11.25">
      <c r="A144" s="373" t="s">
        <v>14</v>
      </c>
      <c r="B144" s="0" t="s">
        <v>3296</v>
      </c>
      <c r="C144" s="0" t="s">
        <v>3297</v>
      </c>
      <c r="D144" s="0" t="s">
        <v>3313</v>
      </c>
      <c r="E144" s="0" t="s">
        <v>3314</v>
      </c>
      <c r="F144" s="0" t="s">
        <v>2952</v>
      </c>
      <c r="G144" s="0" t="s">
        <v>3315</v>
      </c>
    </row>
    <row customHeight="1" ht="11.25">
      <c r="A145" s="373" t="s">
        <v>14</v>
      </c>
      <c r="B145" s="0" t="s">
        <v>3296</v>
      </c>
      <c r="C145" s="0" t="s">
        <v>3297</v>
      </c>
      <c r="D145" s="0" t="s">
        <v>3296</v>
      </c>
      <c r="E145" s="0" t="s">
        <v>3297</v>
      </c>
      <c r="F145" s="0" t="s">
        <v>2949</v>
      </c>
      <c r="G145" s="0" t="s">
        <v>3316</v>
      </c>
    </row>
    <row customHeight="1" ht="11.25">
      <c r="A146" s="373" t="s">
        <v>14</v>
      </c>
      <c r="B146" s="0" t="s">
        <v>3296</v>
      </c>
      <c r="C146" s="0" t="s">
        <v>3297</v>
      </c>
      <c r="D146" s="0" t="s">
        <v>3317</v>
      </c>
      <c r="E146" s="0" t="s">
        <v>3318</v>
      </c>
      <c r="F146" s="0" t="s">
        <v>2952</v>
      </c>
      <c r="G146" s="0" t="s">
        <v>3319</v>
      </c>
    </row>
    <row customHeight="1" ht="11.25">
      <c r="A147" s="373" t="s">
        <v>14</v>
      </c>
      <c r="B147" s="0" t="s">
        <v>3296</v>
      </c>
      <c r="C147" s="0" t="s">
        <v>3297</v>
      </c>
      <c r="D147" s="0" t="s">
        <v>3320</v>
      </c>
      <c r="E147" s="0" t="s">
        <v>3321</v>
      </c>
      <c r="F147" s="0" t="s">
        <v>2952</v>
      </c>
      <c r="G147" s="0" t="s">
        <v>3322</v>
      </c>
    </row>
    <row customHeight="1" ht="11.25">
      <c r="A148" s="373" t="s">
        <v>14</v>
      </c>
      <c r="B148" s="0" t="s">
        <v>3296</v>
      </c>
      <c r="C148" s="0" t="s">
        <v>3297</v>
      </c>
      <c r="D148" s="0" t="s">
        <v>3323</v>
      </c>
      <c r="E148" s="0" t="s">
        <v>3324</v>
      </c>
      <c r="F148" s="0" t="s">
        <v>2952</v>
      </c>
      <c r="G148" s="0" t="s">
        <v>3325</v>
      </c>
    </row>
    <row customHeight="1" ht="11.25">
      <c r="A149" s="373" t="s">
        <v>14</v>
      </c>
      <c r="B149" s="0" t="s">
        <v>3296</v>
      </c>
      <c r="C149" s="0" t="s">
        <v>3297</v>
      </c>
      <c r="D149" s="0" t="s">
        <v>3326</v>
      </c>
      <c r="E149" s="0" t="s">
        <v>3327</v>
      </c>
      <c r="F149" s="0" t="s">
        <v>2952</v>
      </c>
      <c r="G149" s="0" t="s">
        <v>3328</v>
      </c>
    </row>
    <row customHeight="1" ht="11.25">
      <c r="A150" s="373" t="s">
        <v>14</v>
      </c>
      <c r="B150" s="0" t="s">
        <v>3296</v>
      </c>
      <c r="C150" s="0" t="s">
        <v>3297</v>
      </c>
      <c r="D150" s="0" t="s">
        <v>3329</v>
      </c>
      <c r="E150" s="0" t="s">
        <v>3330</v>
      </c>
      <c r="F150" s="0" t="s">
        <v>2952</v>
      </c>
      <c r="G150" s="0" t="s">
        <v>3331</v>
      </c>
    </row>
    <row customHeight="1" ht="11.25">
      <c r="A151" s="373" t="s">
        <v>14</v>
      </c>
      <c r="B151" s="0" t="s">
        <v>3296</v>
      </c>
      <c r="C151" s="0" t="s">
        <v>3297</v>
      </c>
      <c r="D151" s="0" t="s">
        <v>3332</v>
      </c>
      <c r="E151" s="0" t="s">
        <v>3333</v>
      </c>
      <c r="F151" s="0" t="s">
        <v>2952</v>
      </c>
      <c r="G151" s="0" t="s">
        <v>3334</v>
      </c>
    </row>
    <row customHeight="1" ht="11.25">
      <c r="A152" s="373" t="s">
        <v>14</v>
      </c>
      <c r="B152" s="0" t="s">
        <v>3296</v>
      </c>
      <c r="C152" s="0" t="s">
        <v>3297</v>
      </c>
      <c r="D152" s="0" t="s">
        <v>3335</v>
      </c>
      <c r="E152" s="0" t="s">
        <v>3336</v>
      </c>
      <c r="F152" s="0" t="s">
        <v>2952</v>
      </c>
      <c r="G152" s="0" t="s">
        <v>3337</v>
      </c>
    </row>
    <row customHeight="1" ht="11.25">
      <c r="A153" s="373" t="s">
        <v>14</v>
      </c>
      <c r="B153" s="0" t="s">
        <v>3296</v>
      </c>
      <c r="C153" s="0" t="s">
        <v>3297</v>
      </c>
      <c r="D153" s="0" t="s">
        <v>3338</v>
      </c>
      <c r="E153" s="0" t="s">
        <v>3339</v>
      </c>
      <c r="F153" s="0" t="s">
        <v>2952</v>
      </c>
      <c r="G153" s="0" t="s">
        <v>3340</v>
      </c>
    </row>
    <row customHeight="1" ht="11.25">
      <c r="A154" s="373" t="s">
        <v>14</v>
      </c>
      <c r="B154" s="0" t="s">
        <v>3296</v>
      </c>
      <c r="C154" s="0" t="s">
        <v>3297</v>
      </c>
      <c r="D154" s="0" t="s">
        <v>3341</v>
      </c>
      <c r="E154" s="0" t="s">
        <v>3342</v>
      </c>
      <c r="F154" s="0" t="s">
        <v>2952</v>
      </c>
      <c r="G154" s="0" t="s">
        <v>3343</v>
      </c>
    </row>
    <row customHeight="1" ht="11.25">
      <c r="A155" s="373" t="s">
        <v>14</v>
      </c>
      <c r="B155" s="0" t="s">
        <v>3296</v>
      </c>
      <c r="C155" s="0" t="s">
        <v>3297</v>
      </c>
      <c r="D155" s="0" t="s">
        <v>3344</v>
      </c>
      <c r="E155" s="0" t="s">
        <v>3345</v>
      </c>
      <c r="F155" s="0" t="s">
        <v>2952</v>
      </c>
      <c r="G155" s="0" t="s">
        <v>3346</v>
      </c>
    </row>
    <row customHeight="1" ht="11.25">
      <c r="A156" s="373" t="s">
        <v>14</v>
      </c>
      <c r="B156" s="0" t="s">
        <v>3296</v>
      </c>
      <c r="C156" s="0" t="s">
        <v>3297</v>
      </c>
      <c r="D156" s="0" t="s">
        <v>3347</v>
      </c>
      <c r="E156" s="0" t="s">
        <v>3348</v>
      </c>
      <c r="F156" s="0" t="s">
        <v>2952</v>
      </c>
      <c r="G156" s="0" t="s">
        <v>3349</v>
      </c>
    </row>
    <row customHeight="1" ht="11.25">
      <c r="A157" s="373" t="s">
        <v>14</v>
      </c>
      <c r="B157" s="0" t="s">
        <v>3296</v>
      </c>
      <c r="C157" s="0" t="s">
        <v>3297</v>
      </c>
      <c r="D157" s="0" t="s">
        <v>3350</v>
      </c>
      <c r="E157" s="0" t="s">
        <v>3351</v>
      </c>
      <c r="F157" s="0" t="s">
        <v>2952</v>
      </c>
      <c r="G157" s="0" t="s">
        <v>3352</v>
      </c>
    </row>
    <row customHeight="1" ht="11.25">
      <c r="A158" s="373" t="s">
        <v>14</v>
      </c>
      <c r="B158" s="0" t="s">
        <v>3296</v>
      </c>
      <c r="C158" s="0" t="s">
        <v>3297</v>
      </c>
      <c r="D158" s="0" t="s">
        <v>3353</v>
      </c>
      <c r="E158" s="0" t="s">
        <v>3354</v>
      </c>
      <c r="F158" s="0" t="s">
        <v>2952</v>
      </c>
      <c r="G158" s="0" t="s">
        <v>3355</v>
      </c>
    </row>
    <row customHeight="1" ht="11.25">
      <c r="A159" s="373" t="s">
        <v>14</v>
      </c>
      <c r="B159" s="0" t="s">
        <v>3296</v>
      </c>
      <c r="C159" s="0" t="s">
        <v>3297</v>
      </c>
      <c r="D159" s="0" t="s">
        <v>3356</v>
      </c>
      <c r="E159" s="0" t="s">
        <v>3357</v>
      </c>
      <c r="F159" s="0" t="s">
        <v>2952</v>
      </c>
      <c r="G159" s="0" t="s">
        <v>3358</v>
      </c>
    </row>
    <row customHeight="1" ht="11.25">
      <c r="A160" s="373" t="s">
        <v>14</v>
      </c>
      <c r="B160" s="0" t="s">
        <v>3296</v>
      </c>
      <c r="C160" s="0" t="s">
        <v>3297</v>
      </c>
      <c r="D160" s="0" t="s">
        <v>3359</v>
      </c>
      <c r="E160" s="0" t="s">
        <v>3360</v>
      </c>
      <c r="F160" s="0" t="s">
        <v>2952</v>
      </c>
      <c r="G160" s="0" t="s">
        <v>3361</v>
      </c>
    </row>
    <row customHeight="1" ht="11.25">
      <c r="A161" s="373" t="s">
        <v>14</v>
      </c>
      <c r="B161" s="0" t="s">
        <v>3296</v>
      </c>
      <c r="C161" s="0" t="s">
        <v>3297</v>
      </c>
      <c r="D161" s="0" t="s">
        <v>3362</v>
      </c>
      <c r="E161" s="0" t="s">
        <v>3363</v>
      </c>
      <c r="F161" s="0" t="s">
        <v>2952</v>
      </c>
      <c r="G161" s="0" t="s">
        <v>3364</v>
      </c>
    </row>
    <row customHeight="1" ht="11.25">
      <c r="A162" s="373" t="s">
        <v>14</v>
      </c>
      <c r="B162" s="0" t="s">
        <v>3296</v>
      </c>
      <c r="C162" s="0" t="s">
        <v>3297</v>
      </c>
      <c r="D162" s="0" t="s">
        <v>3365</v>
      </c>
      <c r="E162" s="0" t="s">
        <v>3366</v>
      </c>
      <c r="F162" s="0" t="s">
        <v>2952</v>
      </c>
      <c r="G162" s="0" t="s">
        <v>3367</v>
      </c>
    </row>
    <row customHeight="1" ht="11.25">
      <c r="A163" s="373" t="s">
        <v>14</v>
      </c>
      <c r="B163" s="0" t="s">
        <v>3296</v>
      </c>
      <c r="C163" s="0" t="s">
        <v>3297</v>
      </c>
      <c r="D163" s="0" t="s">
        <v>3051</v>
      </c>
      <c r="E163" s="0" t="s">
        <v>3368</v>
      </c>
      <c r="F163" s="0" t="s">
        <v>2952</v>
      </c>
      <c r="G163" s="0" t="s">
        <v>3369</v>
      </c>
    </row>
    <row customHeight="1" ht="11.25">
      <c r="A164" s="373" t="s">
        <v>14</v>
      </c>
      <c r="B164" s="0" t="s">
        <v>3296</v>
      </c>
      <c r="C164" s="0" t="s">
        <v>3297</v>
      </c>
      <c r="D164" s="0" t="s">
        <v>3370</v>
      </c>
      <c r="E164" s="0" t="s">
        <v>3371</v>
      </c>
      <c r="F164" s="0" t="s">
        <v>2952</v>
      </c>
      <c r="G164" s="0" t="s">
        <v>3372</v>
      </c>
    </row>
    <row customHeight="1" ht="11.25">
      <c r="A165" s="373" t="s">
        <v>14</v>
      </c>
      <c r="B165" s="0" t="s">
        <v>3296</v>
      </c>
      <c r="C165" s="0" t="s">
        <v>3297</v>
      </c>
      <c r="D165" s="0" t="s">
        <v>3237</v>
      </c>
      <c r="E165" s="0" t="s">
        <v>3373</v>
      </c>
      <c r="F165" s="0" t="s">
        <v>2952</v>
      </c>
      <c r="G165" s="0" t="s">
        <v>3374</v>
      </c>
    </row>
    <row customHeight="1" ht="11.25">
      <c r="A166" s="373" t="s">
        <v>14</v>
      </c>
      <c r="B166" s="0" t="s">
        <v>3296</v>
      </c>
      <c r="C166" s="0" t="s">
        <v>3297</v>
      </c>
      <c r="D166" s="0" t="s">
        <v>3375</v>
      </c>
      <c r="E166" s="0" t="s">
        <v>3376</v>
      </c>
      <c r="F166" s="0" t="s">
        <v>2952</v>
      </c>
      <c r="G166" s="0" t="s">
        <v>3377</v>
      </c>
    </row>
    <row customHeight="1" ht="11.25">
      <c r="A167" s="373" t="s">
        <v>14</v>
      </c>
      <c r="B167" s="0" t="s">
        <v>3296</v>
      </c>
      <c r="C167" s="0" t="s">
        <v>3297</v>
      </c>
      <c r="D167" s="0" t="s">
        <v>3378</v>
      </c>
      <c r="E167" s="0" t="s">
        <v>3379</v>
      </c>
      <c r="F167" s="0" t="s">
        <v>2952</v>
      </c>
      <c r="G167" s="0" t="s">
        <v>3380</v>
      </c>
    </row>
    <row customHeight="1" ht="11.25">
      <c r="A168" s="373" t="s">
        <v>14</v>
      </c>
      <c r="B168" s="0" t="s">
        <v>3381</v>
      </c>
      <c r="C168" s="0" t="s">
        <v>3382</v>
      </c>
      <c r="D168" s="0" t="s">
        <v>3381</v>
      </c>
      <c r="E168" s="0" t="s">
        <v>3382</v>
      </c>
      <c r="F168" s="0" t="s">
        <v>2946</v>
      </c>
      <c r="G168" s="0" t="s">
        <v>3383</v>
      </c>
    </row>
    <row customHeight="1" ht="11.25">
      <c r="A169" s="373" t="s">
        <v>14</v>
      </c>
      <c r="B169" s="0" t="s">
        <v>3384</v>
      </c>
      <c r="C169" s="0" t="s">
        <v>3385</v>
      </c>
      <c r="D169" s="0" t="s">
        <v>3386</v>
      </c>
      <c r="E169" s="0" t="s">
        <v>3387</v>
      </c>
      <c r="F169" s="0" t="s">
        <v>2952</v>
      </c>
      <c r="G169" s="0" t="s">
        <v>3388</v>
      </c>
    </row>
    <row customHeight="1" ht="11.25">
      <c r="A170" s="373" t="s">
        <v>14</v>
      </c>
      <c r="B170" s="0" t="s">
        <v>3384</v>
      </c>
      <c r="C170" s="0" t="s">
        <v>3385</v>
      </c>
      <c r="D170" s="0" t="s">
        <v>3389</v>
      </c>
      <c r="E170" s="0" t="s">
        <v>3390</v>
      </c>
      <c r="F170" s="0" t="s">
        <v>2952</v>
      </c>
      <c r="G170" s="0" t="s">
        <v>3391</v>
      </c>
    </row>
    <row customHeight="1" ht="11.25">
      <c r="A171" s="373" t="s">
        <v>14</v>
      </c>
      <c r="B171" s="0" t="s">
        <v>3384</v>
      </c>
      <c r="C171" s="0" t="s">
        <v>3385</v>
      </c>
      <c r="D171" s="0" t="s">
        <v>3392</v>
      </c>
      <c r="E171" s="0" t="s">
        <v>3393</v>
      </c>
      <c r="F171" s="0" t="s">
        <v>2952</v>
      </c>
      <c r="G171" s="0" t="s">
        <v>3394</v>
      </c>
    </row>
    <row customHeight="1" ht="11.25">
      <c r="A172" s="373" t="s">
        <v>14</v>
      </c>
      <c r="B172" s="0" t="s">
        <v>3384</v>
      </c>
      <c r="C172" s="0" t="s">
        <v>3385</v>
      </c>
      <c r="D172" s="0" t="s">
        <v>3395</v>
      </c>
      <c r="E172" s="0" t="s">
        <v>3396</v>
      </c>
      <c r="F172" s="0" t="s">
        <v>3075</v>
      </c>
      <c r="G172" s="0" t="s">
        <v>3397</v>
      </c>
    </row>
    <row customHeight="1" ht="11.25">
      <c r="A173" s="373" t="s">
        <v>14</v>
      </c>
      <c r="B173" s="0" t="s">
        <v>3384</v>
      </c>
      <c r="C173" s="0" t="s">
        <v>3385</v>
      </c>
      <c r="D173" s="0" t="s">
        <v>3188</v>
      </c>
      <c r="E173" s="0" t="s">
        <v>3398</v>
      </c>
      <c r="F173" s="0" t="s">
        <v>2952</v>
      </c>
      <c r="G173" s="0" t="s">
        <v>3399</v>
      </c>
    </row>
    <row customHeight="1" ht="11.25">
      <c r="A174" s="373" t="s">
        <v>14</v>
      </c>
      <c r="B174" s="0" t="s">
        <v>3384</v>
      </c>
      <c r="C174" s="0" t="s">
        <v>3385</v>
      </c>
      <c r="D174" s="0" t="s">
        <v>3400</v>
      </c>
      <c r="E174" s="0" t="s">
        <v>3401</v>
      </c>
      <c r="F174" s="0" t="s">
        <v>2952</v>
      </c>
      <c r="G174" s="0" t="s">
        <v>3402</v>
      </c>
    </row>
    <row customHeight="1" ht="11.25">
      <c r="A175" s="373" t="s">
        <v>14</v>
      </c>
      <c r="B175" s="0" t="s">
        <v>3384</v>
      </c>
      <c r="C175" s="0" t="s">
        <v>3385</v>
      </c>
      <c r="D175" s="0" t="s">
        <v>3403</v>
      </c>
      <c r="E175" s="0" t="s">
        <v>3404</v>
      </c>
      <c r="F175" s="0" t="s">
        <v>2952</v>
      </c>
      <c r="G175" s="0" t="s">
        <v>3405</v>
      </c>
    </row>
    <row customHeight="1" ht="11.25">
      <c r="A176" s="373" t="s">
        <v>14</v>
      </c>
      <c r="B176" s="0" t="s">
        <v>3384</v>
      </c>
      <c r="C176" s="0" t="s">
        <v>3385</v>
      </c>
      <c r="D176" s="0" t="s">
        <v>3406</v>
      </c>
      <c r="E176" s="0" t="s">
        <v>3407</v>
      </c>
      <c r="F176" s="0" t="s">
        <v>2952</v>
      </c>
      <c r="G176" s="0" t="s">
        <v>3408</v>
      </c>
    </row>
    <row customHeight="1" ht="11.25">
      <c r="A177" s="373" t="s">
        <v>14</v>
      </c>
      <c r="B177" s="0" t="s">
        <v>3384</v>
      </c>
      <c r="C177" s="0" t="s">
        <v>3385</v>
      </c>
      <c r="D177" s="0" t="s">
        <v>2993</v>
      </c>
      <c r="E177" s="0" t="s">
        <v>3409</v>
      </c>
      <c r="F177" s="0" t="s">
        <v>2952</v>
      </c>
      <c r="G177" s="0" t="s">
        <v>3410</v>
      </c>
    </row>
    <row customHeight="1" ht="11.25">
      <c r="A178" s="373" t="s">
        <v>14</v>
      </c>
      <c r="B178" s="0" t="s">
        <v>3384</v>
      </c>
      <c r="C178" s="0" t="s">
        <v>3385</v>
      </c>
      <c r="D178" s="0" t="s">
        <v>3411</v>
      </c>
      <c r="E178" s="0" t="s">
        <v>3412</v>
      </c>
      <c r="F178" s="0" t="s">
        <v>2952</v>
      </c>
      <c r="G178" s="0" t="s">
        <v>3413</v>
      </c>
    </row>
    <row customHeight="1" ht="11.25">
      <c r="A179" s="373" t="s">
        <v>14</v>
      </c>
      <c r="B179" s="0" t="s">
        <v>3384</v>
      </c>
      <c r="C179" s="0" t="s">
        <v>3385</v>
      </c>
      <c r="D179" s="0" t="s">
        <v>3414</v>
      </c>
      <c r="E179" s="0" t="s">
        <v>3415</v>
      </c>
      <c r="F179" s="0" t="s">
        <v>2952</v>
      </c>
      <c r="G179" s="0" t="s">
        <v>3416</v>
      </c>
    </row>
    <row customHeight="1" ht="11.25">
      <c r="A180" s="373" t="s">
        <v>14</v>
      </c>
      <c r="B180" s="0" t="s">
        <v>3384</v>
      </c>
      <c r="C180" s="0" t="s">
        <v>3385</v>
      </c>
      <c r="D180" s="0" t="s">
        <v>3417</v>
      </c>
      <c r="E180" s="0" t="s">
        <v>3418</v>
      </c>
      <c r="F180" s="0" t="s">
        <v>2952</v>
      </c>
      <c r="G180" s="0" t="s">
        <v>3419</v>
      </c>
    </row>
    <row customHeight="1" ht="11.25">
      <c r="A181" s="373" t="s">
        <v>14</v>
      </c>
      <c r="B181" s="0" t="s">
        <v>3384</v>
      </c>
      <c r="C181" s="0" t="s">
        <v>3385</v>
      </c>
      <c r="D181" s="0" t="s">
        <v>3420</v>
      </c>
      <c r="E181" s="0" t="s">
        <v>3421</v>
      </c>
      <c r="F181" s="0" t="s">
        <v>2952</v>
      </c>
      <c r="G181" s="0" t="s">
        <v>3422</v>
      </c>
    </row>
    <row customHeight="1" ht="11.25">
      <c r="A182" s="373" t="s">
        <v>14</v>
      </c>
      <c r="B182" s="0" t="s">
        <v>3384</v>
      </c>
      <c r="C182" s="0" t="s">
        <v>3385</v>
      </c>
      <c r="D182" s="0" t="s">
        <v>3384</v>
      </c>
      <c r="E182" s="0" t="s">
        <v>3385</v>
      </c>
      <c r="F182" s="0" t="s">
        <v>2949</v>
      </c>
      <c r="G182" s="0" t="s">
        <v>3423</v>
      </c>
    </row>
    <row customHeight="1" ht="11.25">
      <c r="A183" s="373" t="s">
        <v>14</v>
      </c>
      <c r="B183" s="0" t="s">
        <v>3384</v>
      </c>
      <c r="C183" s="0" t="s">
        <v>3385</v>
      </c>
      <c r="D183" s="0" t="s">
        <v>3424</v>
      </c>
      <c r="E183" s="0" t="s">
        <v>3425</v>
      </c>
      <c r="F183" s="0" t="s">
        <v>2952</v>
      </c>
      <c r="G183" s="0" t="s">
        <v>3426</v>
      </c>
    </row>
    <row customHeight="1" ht="11.25">
      <c r="A184" s="373" t="s">
        <v>14</v>
      </c>
      <c r="B184" s="0" t="s">
        <v>3384</v>
      </c>
      <c r="C184" s="0" t="s">
        <v>3385</v>
      </c>
      <c r="D184" s="0" t="s">
        <v>3427</v>
      </c>
      <c r="E184" s="0" t="s">
        <v>3428</v>
      </c>
      <c r="F184" s="0" t="s">
        <v>2952</v>
      </c>
      <c r="G184" s="0" t="s">
        <v>3429</v>
      </c>
    </row>
    <row customHeight="1" ht="11.25">
      <c r="A185" s="373" t="s">
        <v>14</v>
      </c>
      <c r="B185" s="0" t="s">
        <v>3384</v>
      </c>
      <c r="C185" s="0" t="s">
        <v>3385</v>
      </c>
      <c r="D185" s="0" t="s">
        <v>3430</v>
      </c>
      <c r="E185" s="0" t="s">
        <v>3431</v>
      </c>
      <c r="F185" s="0" t="s">
        <v>2952</v>
      </c>
      <c r="G185" s="0" t="s">
        <v>3432</v>
      </c>
    </row>
    <row customHeight="1" ht="11.25">
      <c r="A186" s="373" t="s">
        <v>14</v>
      </c>
      <c r="B186" s="0" t="s">
        <v>3384</v>
      </c>
      <c r="C186" s="0" t="s">
        <v>3385</v>
      </c>
      <c r="D186" s="0" t="s">
        <v>3433</v>
      </c>
      <c r="E186" s="0" t="s">
        <v>3434</v>
      </c>
      <c r="F186" s="0" t="s">
        <v>2952</v>
      </c>
      <c r="G186" s="0" t="s">
        <v>3435</v>
      </c>
    </row>
    <row customHeight="1" ht="11.25">
      <c r="A187" s="373" t="s">
        <v>14</v>
      </c>
      <c r="B187" s="0" t="s">
        <v>3384</v>
      </c>
      <c r="C187" s="0" t="s">
        <v>3385</v>
      </c>
      <c r="D187" s="0" t="s">
        <v>3436</v>
      </c>
      <c r="E187" s="0" t="s">
        <v>3437</v>
      </c>
      <c r="F187" s="0" t="s">
        <v>2952</v>
      </c>
      <c r="G187" s="0" t="s">
        <v>3438</v>
      </c>
    </row>
    <row customHeight="1" ht="11.25">
      <c r="A188" s="373" t="s">
        <v>14</v>
      </c>
      <c r="B188" s="0" t="s">
        <v>3384</v>
      </c>
      <c r="C188" s="0" t="s">
        <v>3385</v>
      </c>
      <c r="D188" s="0" t="s">
        <v>3439</v>
      </c>
      <c r="E188" s="0" t="s">
        <v>3440</v>
      </c>
      <c r="F188" s="0" t="s">
        <v>2952</v>
      </c>
      <c r="G188" s="0" t="s">
        <v>3441</v>
      </c>
    </row>
    <row customHeight="1" ht="11.25">
      <c r="A189" s="373" t="s">
        <v>14</v>
      </c>
      <c r="B189" s="0" t="s">
        <v>3384</v>
      </c>
      <c r="C189" s="0" t="s">
        <v>3385</v>
      </c>
      <c r="D189" s="0" t="s">
        <v>3442</v>
      </c>
      <c r="E189" s="0" t="s">
        <v>3443</v>
      </c>
      <c r="F189" s="0" t="s">
        <v>2952</v>
      </c>
      <c r="G189" s="0" t="s">
        <v>3444</v>
      </c>
    </row>
    <row customHeight="1" ht="11.25">
      <c r="A190" s="373" t="s">
        <v>14</v>
      </c>
      <c r="B190" s="0" t="s">
        <v>3384</v>
      </c>
      <c r="C190" s="0" t="s">
        <v>3385</v>
      </c>
      <c r="D190" s="0" t="s">
        <v>3445</v>
      </c>
      <c r="E190" s="0" t="s">
        <v>3446</v>
      </c>
      <c r="F190" s="0" t="s">
        <v>2952</v>
      </c>
      <c r="G190" s="0" t="s">
        <v>3447</v>
      </c>
    </row>
    <row customHeight="1" ht="11.25">
      <c r="A191" s="373" t="s">
        <v>14</v>
      </c>
      <c r="B191" s="0" t="s">
        <v>3448</v>
      </c>
      <c r="C191" s="0" t="s">
        <v>3449</v>
      </c>
      <c r="D191" s="0" t="s">
        <v>3448</v>
      </c>
      <c r="E191" s="0" t="s">
        <v>3449</v>
      </c>
      <c r="F191" s="0" t="s">
        <v>2946</v>
      </c>
      <c r="G191" s="0" t="s">
        <v>3450</v>
      </c>
    </row>
    <row customHeight="1" ht="11.25">
      <c r="A192" s="373" t="s">
        <v>14</v>
      </c>
      <c r="B192" s="0" t="s">
        <v>3451</v>
      </c>
      <c r="C192" s="0" t="s">
        <v>3452</v>
      </c>
      <c r="D192" s="0" t="s">
        <v>3453</v>
      </c>
      <c r="E192" s="0" t="s">
        <v>3454</v>
      </c>
      <c r="F192" s="0" t="s">
        <v>2952</v>
      </c>
      <c r="G192" s="0" t="s">
        <v>3455</v>
      </c>
    </row>
    <row customHeight="1" ht="11.25">
      <c r="A193" s="373" t="s">
        <v>14</v>
      </c>
      <c r="B193" s="0" t="s">
        <v>3451</v>
      </c>
      <c r="C193" s="0" t="s">
        <v>3452</v>
      </c>
      <c r="D193" s="0" t="s">
        <v>3456</v>
      </c>
      <c r="E193" s="0" t="s">
        <v>3457</v>
      </c>
      <c r="F193" s="0" t="s">
        <v>2952</v>
      </c>
      <c r="G193" s="0" t="s">
        <v>3458</v>
      </c>
    </row>
    <row customHeight="1" ht="11.25">
      <c r="A194" s="373" t="s">
        <v>14</v>
      </c>
      <c r="B194" s="0" t="s">
        <v>3451</v>
      </c>
      <c r="C194" s="0" t="s">
        <v>3452</v>
      </c>
      <c r="D194" s="0" t="s">
        <v>3459</v>
      </c>
      <c r="E194" s="0" t="s">
        <v>3460</v>
      </c>
      <c r="F194" s="0" t="s">
        <v>2952</v>
      </c>
      <c r="G194" s="0" t="s">
        <v>3461</v>
      </c>
    </row>
    <row customHeight="1" ht="11.25">
      <c r="A195" s="373" t="s">
        <v>14</v>
      </c>
      <c r="B195" s="0" t="s">
        <v>3451</v>
      </c>
      <c r="C195" s="0" t="s">
        <v>3452</v>
      </c>
      <c r="D195" s="0" t="s">
        <v>3026</v>
      </c>
      <c r="E195" s="0" t="s">
        <v>3462</v>
      </c>
      <c r="F195" s="0" t="s">
        <v>2952</v>
      </c>
      <c r="G195" s="0" t="s">
        <v>3463</v>
      </c>
    </row>
    <row customHeight="1" ht="11.25">
      <c r="A196" s="373" t="s">
        <v>14</v>
      </c>
      <c r="B196" s="0" t="s">
        <v>3451</v>
      </c>
      <c r="C196" s="0" t="s">
        <v>3452</v>
      </c>
      <c r="D196" s="0" t="s">
        <v>3464</v>
      </c>
      <c r="E196" s="0" t="s">
        <v>3465</v>
      </c>
      <c r="F196" s="0" t="s">
        <v>2952</v>
      </c>
      <c r="G196" s="0" t="s">
        <v>3466</v>
      </c>
    </row>
    <row customHeight="1" ht="11.25">
      <c r="A197" s="373" t="s">
        <v>14</v>
      </c>
      <c r="B197" s="0" t="s">
        <v>3451</v>
      </c>
      <c r="C197" s="0" t="s">
        <v>3452</v>
      </c>
      <c r="D197" s="0" t="s">
        <v>3467</v>
      </c>
      <c r="E197" s="0" t="s">
        <v>3468</v>
      </c>
      <c r="F197" s="0" t="s">
        <v>2952</v>
      </c>
      <c r="G197" s="0" t="s">
        <v>3469</v>
      </c>
    </row>
    <row customHeight="1" ht="11.25">
      <c r="A198" s="373" t="s">
        <v>14</v>
      </c>
      <c r="B198" s="0" t="s">
        <v>3451</v>
      </c>
      <c r="C198" s="0" t="s">
        <v>3452</v>
      </c>
      <c r="D198" s="0" t="s">
        <v>3414</v>
      </c>
      <c r="E198" s="0" t="s">
        <v>3470</v>
      </c>
      <c r="F198" s="0" t="s">
        <v>2952</v>
      </c>
      <c r="G198" s="0" t="s">
        <v>3471</v>
      </c>
    </row>
    <row customHeight="1" ht="11.25">
      <c r="A199" s="373" t="s">
        <v>14</v>
      </c>
      <c r="B199" s="0" t="s">
        <v>3451</v>
      </c>
      <c r="C199" s="0" t="s">
        <v>3452</v>
      </c>
      <c r="D199" s="0" t="s">
        <v>3451</v>
      </c>
      <c r="E199" s="0" t="s">
        <v>3452</v>
      </c>
      <c r="F199" s="0" t="s">
        <v>2949</v>
      </c>
      <c r="G199" s="0" t="s">
        <v>3472</v>
      </c>
    </row>
    <row customHeight="1" ht="11.25">
      <c r="A200" s="373" t="s">
        <v>14</v>
      </c>
      <c r="B200" s="0" t="s">
        <v>3451</v>
      </c>
      <c r="C200" s="0" t="s">
        <v>3452</v>
      </c>
      <c r="D200" s="0" t="s">
        <v>3473</v>
      </c>
      <c r="E200" s="0" t="s">
        <v>3474</v>
      </c>
      <c r="F200" s="0" t="s">
        <v>2952</v>
      </c>
      <c r="G200" s="0" t="s">
        <v>3475</v>
      </c>
    </row>
    <row customHeight="1" ht="11.25">
      <c r="A201" s="373" t="s">
        <v>14</v>
      </c>
      <c r="B201" s="0" t="s">
        <v>3451</v>
      </c>
      <c r="C201" s="0" t="s">
        <v>3452</v>
      </c>
      <c r="D201" s="0" t="s">
        <v>3476</v>
      </c>
      <c r="E201" s="0" t="s">
        <v>3477</v>
      </c>
      <c r="F201" s="0" t="s">
        <v>2952</v>
      </c>
      <c r="G201" s="0" t="s">
        <v>3478</v>
      </c>
    </row>
    <row customHeight="1" ht="11.25">
      <c r="A202" s="373" t="s">
        <v>14</v>
      </c>
      <c r="B202" s="0" t="s">
        <v>3451</v>
      </c>
      <c r="C202" s="0" t="s">
        <v>3452</v>
      </c>
      <c r="D202" s="0" t="s">
        <v>3332</v>
      </c>
      <c r="E202" s="0" t="s">
        <v>3479</v>
      </c>
      <c r="F202" s="0" t="s">
        <v>2952</v>
      </c>
      <c r="G202" s="0" t="s">
        <v>3480</v>
      </c>
    </row>
    <row customHeight="1" ht="11.25">
      <c r="A203" s="373" t="s">
        <v>14</v>
      </c>
      <c r="B203" s="0" t="s">
        <v>3451</v>
      </c>
      <c r="C203" s="0" t="s">
        <v>3452</v>
      </c>
      <c r="D203" s="0" t="s">
        <v>3481</v>
      </c>
      <c r="E203" s="0" t="s">
        <v>3482</v>
      </c>
      <c r="F203" s="0" t="s">
        <v>2952</v>
      </c>
      <c r="G203" s="0" t="s">
        <v>3483</v>
      </c>
    </row>
    <row customHeight="1" ht="11.25">
      <c r="A204" s="373" t="s">
        <v>14</v>
      </c>
      <c r="B204" s="0" t="s">
        <v>3451</v>
      </c>
      <c r="C204" s="0" t="s">
        <v>3452</v>
      </c>
      <c r="D204" s="0" t="s">
        <v>3484</v>
      </c>
      <c r="E204" s="0" t="s">
        <v>3485</v>
      </c>
      <c r="F204" s="0" t="s">
        <v>2952</v>
      </c>
      <c r="G204" s="0" t="s">
        <v>3486</v>
      </c>
    </row>
    <row customHeight="1" ht="11.25">
      <c r="A205" s="373" t="s">
        <v>14</v>
      </c>
      <c r="B205" s="0" t="s">
        <v>3451</v>
      </c>
      <c r="C205" s="0" t="s">
        <v>3452</v>
      </c>
      <c r="D205" s="0" t="s">
        <v>3487</v>
      </c>
      <c r="E205" s="0" t="s">
        <v>3488</v>
      </c>
      <c r="F205" s="0" t="s">
        <v>2952</v>
      </c>
      <c r="G205" s="0" t="s">
        <v>3489</v>
      </c>
    </row>
    <row customHeight="1" ht="11.25">
      <c r="A206" s="373" t="s">
        <v>14</v>
      </c>
      <c r="B206" s="0" t="s">
        <v>3451</v>
      </c>
      <c r="C206" s="0" t="s">
        <v>3452</v>
      </c>
      <c r="D206" s="0" t="s">
        <v>3490</v>
      </c>
      <c r="E206" s="0" t="s">
        <v>3491</v>
      </c>
      <c r="F206" s="0" t="s">
        <v>2952</v>
      </c>
      <c r="G206" s="0" t="s">
        <v>3492</v>
      </c>
    </row>
    <row customHeight="1" ht="11.25">
      <c r="A207" s="373" t="s">
        <v>14</v>
      </c>
      <c r="B207" s="0" t="s">
        <v>3451</v>
      </c>
      <c r="C207" s="0" t="s">
        <v>3452</v>
      </c>
      <c r="D207" s="0" t="s">
        <v>3493</v>
      </c>
      <c r="E207" s="0" t="s">
        <v>3494</v>
      </c>
      <c r="F207" s="0" t="s">
        <v>2952</v>
      </c>
      <c r="G207" s="0" t="s">
        <v>3495</v>
      </c>
    </row>
    <row customHeight="1" ht="11.25">
      <c r="A208" s="373" t="s">
        <v>14</v>
      </c>
      <c r="B208" s="0" t="s">
        <v>3451</v>
      </c>
      <c r="C208" s="0" t="s">
        <v>3452</v>
      </c>
      <c r="D208" s="0" t="s">
        <v>3496</v>
      </c>
      <c r="E208" s="0" t="s">
        <v>3497</v>
      </c>
      <c r="F208" s="0" t="s">
        <v>2952</v>
      </c>
      <c r="G208" s="0" t="s">
        <v>3498</v>
      </c>
    </row>
    <row customHeight="1" ht="11.25">
      <c r="A209" s="373" t="s">
        <v>14</v>
      </c>
      <c r="B209" s="0" t="s">
        <v>3451</v>
      </c>
      <c r="C209" s="0" t="s">
        <v>3452</v>
      </c>
      <c r="D209" s="0" t="s">
        <v>3499</v>
      </c>
      <c r="E209" s="0" t="s">
        <v>3500</v>
      </c>
      <c r="F209" s="0" t="s">
        <v>2952</v>
      </c>
      <c r="G209" s="0" t="s">
        <v>3501</v>
      </c>
    </row>
    <row customHeight="1" ht="11.25">
      <c r="A210" s="373" t="s">
        <v>14</v>
      </c>
      <c r="B210" s="0" t="s">
        <v>3451</v>
      </c>
      <c r="C210" s="0" t="s">
        <v>3452</v>
      </c>
      <c r="D210" s="0" t="s">
        <v>3502</v>
      </c>
      <c r="E210" s="0" t="s">
        <v>3503</v>
      </c>
      <c r="F210" s="0" t="s">
        <v>2952</v>
      </c>
      <c r="G210" s="0" t="s">
        <v>3504</v>
      </c>
    </row>
    <row customHeight="1" ht="11.25">
      <c r="A211" s="373" t="s">
        <v>14</v>
      </c>
      <c r="B211" s="0" t="s">
        <v>3451</v>
      </c>
      <c r="C211" s="0" t="s">
        <v>3452</v>
      </c>
      <c r="D211" s="0" t="s">
        <v>3505</v>
      </c>
      <c r="E211" s="0" t="s">
        <v>3506</v>
      </c>
      <c r="F211" s="0" t="s">
        <v>3044</v>
      </c>
      <c r="G211" s="0" t="s">
        <v>3507</v>
      </c>
    </row>
    <row customHeight="1" ht="11.25">
      <c r="A212" s="373" t="s">
        <v>14</v>
      </c>
      <c r="B212" s="0" t="s">
        <v>3508</v>
      </c>
      <c r="C212" s="0" t="s">
        <v>3509</v>
      </c>
      <c r="D212" s="0" t="s">
        <v>3508</v>
      </c>
      <c r="E212" s="0" t="s">
        <v>3509</v>
      </c>
      <c r="F212" s="0" t="s">
        <v>2946</v>
      </c>
      <c r="G212" s="0" t="s">
        <v>3510</v>
      </c>
    </row>
    <row customHeight="1" ht="11.25">
      <c r="A213" s="373" t="s">
        <v>14</v>
      </c>
      <c r="B213" s="0" t="s">
        <v>3511</v>
      </c>
      <c r="C213" s="0" t="s">
        <v>3512</v>
      </c>
      <c r="D213" s="0" t="s">
        <v>3513</v>
      </c>
      <c r="E213" s="0" t="s">
        <v>3514</v>
      </c>
      <c r="F213" s="0" t="s">
        <v>2952</v>
      </c>
      <c r="G213" s="0" t="s">
        <v>3515</v>
      </c>
    </row>
    <row customHeight="1" ht="11.25">
      <c r="A214" s="373" t="s">
        <v>14</v>
      </c>
      <c r="B214" s="0" t="s">
        <v>3511</v>
      </c>
      <c r="C214" s="0" t="s">
        <v>3512</v>
      </c>
      <c r="D214" s="0" t="s">
        <v>3516</v>
      </c>
      <c r="E214" s="0" t="s">
        <v>3517</v>
      </c>
      <c r="F214" s="0" t="s">
        <v>3075</v>
      </c>
      <c r="G214" s="0" t="s">
        <v>3518</v>
      </c>
    </row>
    <row customHeight="1" ht="11.25">
      <c r="A215" s="373" t="s">
        <v>14</v>
      </c>
      <c r="B215" s="0" t="s">
        <v>3511</v>
      </c>
      <c r="C215" s="0" t="s">
        <v>3512</v>
      </c>
      <c r="D215" s="0" t="s">
        <v>3519</v>
      </c>
      <c r="E215" s="0" t="s">
        <v>3520</v>
      </c>
      <c r="F215" s="0" t="s">
        <v>2952</v>
      </c>
      <c r="G215" s="0" t="s">
        <v>3521</v>
      </c>
    </row>
    <row customHeight="1" ht="11.25">
      <c r="A216" s="373" t="s">
        <v>14</v>
      </c>
      <c r="B216" s="0" t="s">
        <v>3511</v>
      </c>
      <c r="C216" s="0" t="s">
        <v>3512</v>
      </c>
      <c r="D216" s="0" t="s">
        <v>3522</v>
      </c>
      <c r="E216" s="0" t="s">
        <v>3523</v>
      </c>
      <c r="F216" s="0" t="s">
        <v>2952</v>
      </c>
      <c r="G216" s="0" t="s">
        <v>3524</v>
      </c>
    </row>
    <row customHeight="1" ht="11.25">
      <c r="A217" s="373" t="s">
        <v>14</v>
      </c>
      <c r="B217" s="0" t="s">
        <v>3511</v>
      </c>
      <c r="C217" s="0" t="s">
        <v>3512</v>
      </c>
      <c r="D217" s="0" t="s">
        <v>3525</v>
      </c>
      <c r="E217" s="0" t="s">
        <v>3526</v>
      </c>
      <c r="F217" s="0" t="s">
        <v>2952</v>
      </c>
      <c r="G217" s="0" t="s">
        <v>3527</v>
      </c>
    </row>
    <row customHeight="1" ht="11.25">
      <c r="A218" s="373" t="s">
        <v>14</v>
      </c>
      <c r="B218" s="0" t="s">
        <v>3511</v>
      </c>
      <c r="C218" s="0" t="s">
        <v>3512</v>
      </c>
      <c r="D218" s="0" t="s">
        <v>3528</v>
      </c>
      <c r="E218" s="0" t="s">
        <v>3529</v>
      </c>
      <c r="F218" s="0" t="s">
        <v>2952</v>
      </c>
      <c r="G218" s="0" t="s">
        <v>3530</v>
      </c>
    </row>
    <row customHeight="1" ht="11.25">
      <c r="A219" s="373" t="s">
        <v>14</v>
      </c>
      <c r="B219" s="0" t="s">
        <v>3511</v>
      </c>
      <c r="C219" s="0" t="s">
        <v>3512</v>
      </c>
      <c r="D219" s="0" t="s">
        <v>3511</v>
      </c>
      <c r="E219" s="0" t="s">
        <v>3512</v>
      </c>
      <c r="F219" s="0" t="s">
        <v>2949</v>
      </c>
      <c r="G219" s="0" t="s">
        <v>3531</v>
      </c>
    </row>
    <row customHeight="1" ht="11.25">
      <c r="A220" s="373" t="s">
        <v>14</v>
      </c>
      <c r="B220" s="0" t="s">
        <v>3511</v>
      </c>
      <c r="C220" s="0" t="s">
        <v>3512</v>
      </c>
      <c r="D220" s="0" t="s">
        <v>3532</v>
      </c>
      <c r="E220" s="0" t="s">
        <v>3533</v>
      </c>
      <c r="F220" s="0" t="s">
        <v>2952</v>
      </c>
      <c r="G220" s="0" t="s">
        <v>3534</v>
      </c>
    </row>
    <row customHeight="1" ht="11.25">
      <c r="A221" s="373" t="s">
        <v>14</v>
      </c>
      <c r="B221" s="0" t="s">
        <v>3511</v>
      </c>
      <c r="C221" s="0" t="s">
        <v>3512</v>
      </c>
      <c r="D221" s="0" t="s">
        <v>3535</v>
      </c>
      <c r="E221" s="0" t="s">
        <v>3536</v>
      </c>
      <c r="F221" s="0" t="s">
        <v>2952</v>
      </c>
      <c r="G221" s="0" t="s">
        <v>3537</v>
      </c>
    </row>
    <row customHeight="1" ht="11.25">
      <c r="A222" s="373" t="s">
        <v>14</v>
      </c>
      <c r="B222" s="0" t="s">
        <v>3511</v>
      </c>
      <c r="C222" s="0" t="s">
        <v>3512</v>
      </c>
      <c r="D222" s="0" t="s">
        <v>3538</v>
      </c>
      <c r="E222" s="0" t="s">
        <v>3539</v>
      </c>
      <c r="F222" s="0" t="s">
        <v>2952</v>
      </c>
      <c r="G222" s="0" t="s">
        <v>3540</v>
      </c>
    </row>
    <row customHeight="1" ht="11.25">
      <c r="A223" s="373" t="s">
        <v>14</v>
      </c>
      <c r="B223" s="0" t="s">
        <v>3511</v>
      </c>
      <c r="C223" s="0" t="s">
        <v>3512</v>
      </c>
      <c r="D223" s="0" t="s">
        <v>3541</v>
      </c>
      <c r="E223" s="0" t="s">
        <v>3542</v>
      </c>
      <c r="F223" s="0" t="s">
        <v>2952</v>
      </c>
      <c r="G223" s="0" t="s">
        <v>3543</v>
      </c>
    </row>
    <row customHeight="1" ht="11.25">
      <c r="A224" s="373" t="s">
        <v>14</v>
      </c>
      <c r="B224" s="0" t="s">
        <v>3511</v>
      </c>
      <c r="C224" s="0" t="s">
        <v>3512</v>
      </c>
      <c r="D224" s="0" t="s">
        <v>3544</v>
      </c>
      <c r="E224" s="0" t="s">
        <v>3545</v>
      </c>
      <c r="F224" s="0" t="s">
        <v>2952</v>
      </c>
      <c r="G224" s="0" t="s">
        <v>3546</v>
      </c>
    </row>
    <row customHeight="1" ht="11.25">
      <c r="A225" s="373" t="s">
        <v>14</v>
      </c>
      <c r="B225" s="0" t="s">
        <v>3511</v>
      </c>
      <c r="C225" s="0" t="s">
        <v>3512</v>
      </c>
      <c r="D225" s="0" t="s">
        <v>3547</v>
      </c>
      <c r="E225" s="0" t="s">
        <v>3548</v>
      </c>
      <c r="F225" s="0" t="s">
        <v>2952</v>
      </c>
      <c r="G225" s="0" t="s">
        <v>3549</v>
      </c>
    </row>
    <row customHeight="1" ht="11.25">
      <c r="A226" s="373" t="s">
        <v>14</v>
      </c>
      <c r="B226" s="0" t="s">
        <v>3511</v>
      </c>
      <c r="C226" s="0" t="s">
        <v>3512</v>
      </c>
      <c r="D226" s="0" t="s">
        <v>3550</v>
      </c>
      <c r="E226" s="0" t="s">
        <v>3551</v>
      </c>
      <c r="F226" s="0" t="s">
        <v>2952</v>
      </c>
      <c r="G226" s="0" t="s">
        <v>3552</v>
      </c>
    </row>
    <row customHeight="1" ht="11.25">
      <c r="A227" s="373" t="s">
        <v>14</v>
      </c>
      <c r="B227" s="0" t="s">
        <v>3511</v>
      </c>
      <c r="C227" s="0" t="s">
        <v>3512</v>
      </c>
      <c r="D227" s="0" t="s">
        <v>3553</v>
      </c>
      <c r="E227" s="0" t="s">
        <v>3554</v>
      </c>
      <c r="F227" s="0" t="s">
        <v>2952</v>
      </c>
      <c r="G227" s="0" t="s">
        <v>3555</v>
      </c>
    </row>
    <row customHeight="1" ht="11.25">
      <c r="A228" s="373" t="s">
        <v>14</v>
      </c>
      <c r="B228" s="0" t="s">
        <v>3511</v>
      </c>
      <c r="C228" s="0" t="s">
        <v>3512</v>
      </c>
      <c r="D228" s="0" t="s">
        <v>3556</v>
      </c>
      <c r="E228" s="0" t="s">
        <v>3557</v>
      </c>
      <c r="F228" s="0" t="s">
        <v>2952</v>
      </c>
      <c r="G228" s="0" t="s">
        <v>3558</v>
      </c>
    </row>
    <row customHeight="1" ht="11.25">
      <c r="A229" s="373" t="s">
        <v>14</v>
      </c>
      <c r="B229" s="0" t="s">
        <v>3511</v>
      </c>
      <c r="C229" s="0" t="s">
        <v>3512</v>
      </c>
      <c r="D229" s="0" t="s">
        <v>3559</v>
      </c>
      <c r="E229" s="0" t="s">
        <v>3560</v>
      </c>
      <c r="F229" s="0" t="s">
        <v>2952</v>
      </c>
      <c r="G229" s="0" t="s">
        <v>3561</v>
      </c>
    </row>
    <row customHeight="1" ht="11.25">
      <c r="A230" s="373" t="s">
        <v>14</v>
      </c>
      <c r="B230" s="0" t="s">
        <v>3511</v>
      </c>
      <c r="C230" s="0" t="s">
        <v>3512</v>
      </c>
      <c r="D230" s="0" t="s">
        <v>3562</v>
      </c>
      <c r="E230" s="0" t="s">
        <v>3563</v>
      </c>
      <c r="F230" s="0" t="s">
        <v>2952</v>
      </c>
      <c r="G230" s="0" t="s">
        <v>3564</v>
      </c>
    </row>
    <row customHeight="1" ht="11.25">
      <c r="A231" s="373" t="s">
        <v>14</v>
      </c>
      <c r="B231" s="0" t="s">
        <v>3511</v>
      </c>
      <c r="C231" s="0" t="s">
        <v>3512</v>
      </c>
      <c r="D231" s="0" t="s">
        <v>3565</v>
      </c>
      <c r="E231" s="0" t="s">
        <v>3566</v>
      </c>
      <c r="F231" s="0" t="s">
        <v>2952</v>
      </c>
      <c r="G231" s="0" t="s">
        <v>3567</v>
      </c>
    </row>
    <row customHeight="1" ht="11.25">
      <c r="A232" s="373" t="s">
        <v>14</v>
      </c>
      <c r="B232" s="0" t="s">
        <v>3511</v>
      </c>
      <c r="C232" s="0" t="s">
        <v>3512</v>
      </c>
      <c r="D232" s="0" t="s">
        <v>3568</v>
      </c>
      <c r="E232" s="0" t="s">
        <v>3569</v>
      </c>
      <c r="F232" s="0" t="s">
        <v>2952</v>
      </c>
      <c r="G232" s="0" t="s">
        <v>3570</v>
      </c>
    </row>
    <row customHeight="1" ht="11.25">
      <c r="A233" s="373" t="s">
        <v>14</v>
      </c>
      <c r="B233" s="0" t="s">
        <v>3571</v>
      </c>
      <c r="C233" s="0" t="s">
        <v>3572</v>
      </c>
      <c r="D233" s="0" t="s">
        <v>3571</v>
      </c>
      <c r="E233" s="0" t="s">
        <v>3572</v>
      </c>
      <c r="F233" s="0" t="s">
        <v>2946</v>
      </c>
      <c r="G233" s="0" t="s">
        <v>3573</v>
      </c>
    </row>
    <row customHeight="1" ht="11.25">
      <c r="A234" s="373" t="s">
        <v>14</v>
      </c>
      <c r="B234" s="0" t="s">
        <v>3574</v>
      </c>
      <c r="C234" s="0" t="s">
        <v>3575</v>
      </c>
      <c r="D234" s="0" t="s">
        <v>3576</v>
      </c>
      <c r="E234" s="0" t="s">
        <v>3577</v>
      </c>
      <c r="F234" s="0" t="s">
        <v>2952</v>
      </c>
      <c r="G234" s="0" t="s">
        <v>3578</v>
      </c>
    </row>
    <row customHeight="1" ht="11.25">
      <c r="A235" s="373" t="s">
        <v>14</v>
      </c>
      <c r="B235" s="0" t="s">
        <v>3574</v>
      </c>
      <c r="C235" s="0" t="s">
        <v>3575</v>
      </c>
      <c r="D235" s="0" t="s">
        <v>3304</v>
      </c>
      <c r="E235" s="0" t="s">
        <v>3579</v>
      </c>
      <c r="F235" s="0" t="s">
        <v>2952</v>
      </c>
      <c r="G235" s="0" t="s">
        <v>3580</v>
      </c>
    </row>
    <row customHeight="1" ht="11.25">
      <c r="A236" s="373" t="s">
        <v>14</v>
      </c>
      <c r="B236" s="0" t="s">
        <v>3574</v>
      </c>
      <c r="C236" s="0" t="s">
        <v>3575</v>
      </c>
      <c r="D236" s="0" t="s">
        <v>3581</v>
      </c>
      <c r="E236" s="0" t="s">
        <v>3582</v>
      </c>
      <c r="F236" s="0" t="s">
        <v>2952</v>
      </c>
      <c r="G236" s="0" t="s">
        <v>3583</v>
      </c>
    </row>
    <row customHeight="1" ht="11.25">
      <c r="A237" s="373" t="s">
        <v>14</v>
      </c>
      <c r="B237" s="0" t="s">
        <v>3574</v>
      </c>
      <c r="C237" s="0" t="s">
        <v>3575</v>
      </c>
      <c r="D237" s="0" t="s">
        <v>3584</v>
      </c>
      <c r="E237" s="0" t="s">
        <v>3585</v>
      </c>
      <c r="F237" s="0" t="s">
        <v>2952</v>
      </c>
      <c r="G237" s="0" t="s">
        <v>3586</v>
      </c>
    </row>
    <row customHeight="1" ht="11.25">
      <c r="A238" s="373" t="s">
        <v>14</v>
      </c>
      <c r="B238" s="0" t="s">
        <v>3574</v>
      </c>
      <c r="C238" s="0" t="s">
        <v>3575</v>
      </c>
      <c r="D238" s="0" t="s">
        <v>3026</v>
      </c>
      <c r="E238" s="0" t="s">
        <v>3587</v>
      </c>
      <c r="F238" s="0" t="s">
        <v>2952</v>
      </c>
      <c r="G238" s="0" t="s">
        <v>3588</v>
      </c>
    </row>
    <row customHeight="1" ht="11.25">
      <c r="A239" s="373" t="s">
        <v>14</v>
      </c>
      <c r="B239" s="0" t="s">
        <v>3574</v>
      </c>
      <c r="C239" s="0" t="s">
        <v>3575</v>
      </c>
      <c r="D239" s="0" t="s">
        <v>2955</v>
      </c>
      <c r="E239" s="0" t="s">
        <v>3589</v>
      </c>
      <c r="F239" s="0" t="s">
        <v>2952</v>
      </c>
      <c r="G239" s="0" t="s">
        <v>3590</v>
      </c>
    </row>
    <row customHeight="1" ht="11.25">
      <c r="A240" s="373" t="s">
        <v>14</v>
      </c>
      <c r="B240" s="0" t="s">
        <v>3574</v>
      </c>
      <c r="C240" s="0" t="s">
        <v>3575</v>
      </c>
      <c r="D240" s="0" t="s">
        <v>3591</v>
      </c>
      <c r="E240" s="0" t="s">
        <v>3592</v>
      </c>
      <c r="F240" s="0" t="s">
        <v>2952</v>
      </c>
      <c r="G240" s="0" t="s">
        <v>3593</v>
      </c>
    </row>
    <row customHeight="1" ht="11.25">
      <c r="A241" s="373" t="s">
        <v>14</v>
      </c>
      <c r="B241" s="0" t="s">
        <v>3574</v>
      </c>
      <c r="C241" s="0" t="s">
        <v>3575</v>
      </c>
      <c r="D241" s="0" t="s">
        <v>3594</v>
      </c>
      <c r="E241" s="0" t="s">
        <v>3595</v>
      </c>
      <c r="F241" s="0" t="s">
        <v>2952</v>
      </c>
      <c r="G241" s="0" t="s">
        <v>3596</v>
      </c>
    </row>
    <row customHeight="1" ht="11.25">
      <c r="A242" s="373" t="s">
        <v>14</v>
      </c>
      <c r="B242" s="0" t="s">
        <v>3574</v>
      </c>
      <c r="C242" s="0" t="s">
        <v>3575</v>
      </c>
      <c r="D242" s="0" t="s">
        <v>3597</v>
      </c>
      <c r="E242" s="0" t="s">
        <v>3598</v>
      </c>
      <c r="F242" s="0" t="s">
        <v>2952</v>
      </c>
      <c r="G242" s="0" t="s">
        <v>3599</v>
      </c>
    </row>
    <row customHeight="1" ht="11.25">
      <c r="A243" s="373" t="s">
        <v>14</v>
      </c>
      <c r="B243" s="0" t="s">
        <v>3574</v>
      </c>
      <c r="C243" s="0" t="s">
        <v>3575</v>
      </c>
      <c r="D243" s="0" t="s">
        <v>3600</v>
      </c>
      <c r="E243" s="0" t="s">
        <v>3601</v>
      </c>
      <c r="F243" s="0" t="s">
        <v>2952</v>
      </c>
      <c r="G243" s="0" t="s">
        <v>3602</v>
      </c>
    </row>
    <row customHeight="1" ht="11.25">
      <c r="A244" s="373" t="s">
        <v>14</v>
      </c>
      <c r="B244" s="0" t="s">
        <v>3574</v>
      </c>
      <c r="C244" s="0" t="s">
        <v>3575</v>
      </c>
      <c r="D244" s="0" t="s">
        <v>3603</v>
      </c>
      <c r="E244" s="0" t="s">
        <v>3604</v>
      </c>
      <c r="F244" s="0" t="s">
        <v>2952</v>
      </c>
      <c r="G244" s="0" t="s">
        <v>3605</v>
      </c>
    </row>
    <row customHeight="1" ht="11.25">
      <c r="A245" s="373" t="s">
        <v>14</v>
      </c>
      <c r="B245" s="0" t="s">
        <v>3574</v>
      </c>
      <c r="C245" s="0" t="s">
        <v>3575</v>
      </c>
      <c r="D245" s="0" t="s">
        <v>3574</v>
      </c>
      <c r="E245" s="0" t="s">
        <v>3575</v>
      </c>
      <c r="F245" s="0" t="s">
        <v>2949</v>
      </c>
      <c r="G245" s="0" t="s">
        <v>3606</v>
      </c>
    </row>
    <row customHeight="1" ht="11.25">
      <c r="A246" s="373" t="s">
        <v>14</v>
      </c>
      <c r="B246" s="0" t="s">
        <v>3574</v>
      </c>
      <c r="C246" s="0" t="s">
        <v>3575</v>
      </c>
      <c r="D246" s="0" t="s">
        <v>3607</v>
      </c>
      <c r="E246" s="0" t="s">
        <v>3608</v>
      </c>
      <c r="F246" s="0" t="s">
        <v>2952</v>
      </c>
      <c r="G246" s="0" t="s">
        <v>3609</v>
      </c>
    </row>
    <row customHeight="1" ht="11.25">
      <c r="A247" s="373" t="s">
        <v>14</v>
      </c>
      <c r="B247" s="0" t="s">
        <v>3574</v>
      </c>
      <c r="C247" s="0" t="s">
        <v>3575</v>
      </c>
      <c r="D247" s="0" t="s">
        <v>3610</v>
      </c>
      <c r="E247" s="0" t="s">
        <v>3611</v>
      </c>
      <c r="F247" s="0" t="s">
        <v>2952</v>
      </c>
      <c r="G247" s="0" t="s">
        <v>3612</v>
      </c>
    </row>
    <row customHeight="1" ht="11.25">
      <c r="A248" s="373" t="s">
        <v>14</v>
      </c>
      <c r="B248" s="0" t="s">
        <v>3574</v>
      </c>
      <c r="C248" s="0" t="s">
        <v>3575</v>
      </c>
      <c r="D248" s="0" t="s">
        <v>3613</v>
      </c>
      <c r="E248" s="0" t="s">
        <v>3614</v>
      </c>
      <c r="F248" s="0" t="s">
        <v>2952</v>
      </c>
      <c r="G248" s="0" t="s">
        <v>3615</v>
      </c>
    </row>
    <row customHeight="1" ht="11.25">
      <c r="A249" s="373" t="s">
        <v>14</v>
      </c>
      <c r="B249" s="0" t="s">
        <v>3574</v>
      </c>
      <c r="C249" s="0" t="s">
        <v>3575</v>
      </c>
      <c r="D249" s="0" t="s">
        <v>3616</v>
      </c>
      <c r="E249" s="0" t="s">
        <v>3617</v>
      </c>
      <c r="F249" s="0" t="s">
        <v>2952</v>
      </c>
      <c r="G249" s="0" t="s">
        <v>3618</v>
      </c>
    </row>
    <row customHeight="1" ht="11.25">
      <c r="A250" s="373" t="s">
        <v>14</v>
      </c>
      <c r="B250" s="0" t="s">
        <v>3574</v>
      </c>
      <c r="C250" s="0" t="s">
        <v>3575</v>
      </c>
      <c r="D250" s="0" t="s">
        <v>3619</v>
      </c>
      <c r="E250" s="0" t="s">
        <v>3620</v>
      </c>
      <c r="F250" s="0" t="s">
        <v>3044</v>
      </c>
      <c r="G250" s="0" t="s">
        <v>3621</v>
      </c>
    </row>
    <row customHeight="1" ht="11.25">
      <c r="A251" s="373" t="s">
        <v>14</v>
      </c>
      <c r="B251" s="0" t="s">
        <v>3574</v>
      </c>
      <c r="C251" s="0" t="s">
        <v>3575</v>
      </c>
      <c r="D251" s="0" t="s">
        <v>3622</v>
      </c>
      <c r="E251" s="0" t="s">
        <v>3623</v>
      </c>
      <c r="F251" s="0" t="s">
        <v>2952</v>
      </c>
      <c r="G251" s="0" t="s">
        <v>3624</v>
      </c>
    </row>
    <row customHeight="1" ht="11.25">
      <c r="A252" s="373" t="s">
        <v>14</v>
      </c>
      <c r="B252" s="0" t="s">
        <v>3574</v>
      </c>
      <c r="C252" s="0" t="s">
        <v>3575</v>
      </c>
      <c r="D252" s="0" t="s">
        <v>3625</v>
      </c>
      <c r="E252" s="0" t="s">
        <v>3626</v>
      </c>
      <c r="F252" s="0" t="s">
        <v>2952</v>
      </c>
      <c r="G252" s="0" t="s">
        <v>3627</v>
      </c>
    </row>
    <row customHeight="1" ht="11.25">
      <c r="A253" s="373" t="s">
        <v>14</v>
      </c>
      <c r="B253" s="0" t="s">
        <v>3628</v>
      </c>
      <c r="C253" s="0" t="s">
        <v>3629</v>
      </c>
      <c r="D253" s="0" t="s">
        <v>3628</v>
      </c>
      <c r="E253" s="0" t="s">
        <v>3629</v>
      </c>
      <c r="F253" s="0" t="s">
        <v>2946</v>
      </c>
      <c r="G253" s="0" t="s">
        <v>3630</v>
      </c>
    </row>
    <row customHeight="1" ht="11.25">
      <c r="A254" s="373" t="s">
        <v>14</v>
      </c>
      <c r="B254" s="0" t="s">
        <v>3631</v>
      </c>
      <c r="C254" s="0" t="s">
        <v>3632</v>
      </c>
      <c r="D254" s="0" t="s">
        <v>3633</v>
      </c>
      <c r="E254" s="0" t="s">
        <v>3634</v>
      </c>
      <c r="F254" s="0" t="s">
        <v>2952</v>
      </c>
      <c r="G254" s="0" t="s">
        <v>3635</v>
      </c>
    </row>
    <row customHeight="1" ht="11.25">
      <c r="A255" s="373" t="s">
        <v>14</v>
      </c>
      <c r="B255" s="0" t="s">
        <v>3631</v>
      </c>
      <c r="C255" s="0" t="s">
        <v>3632</v>
      </c>
      <c r="D255" s="0" t="s">
        <v>3636</v>
      </c>
      <c r="E255" s="0" t="s">
        <v>3637</v>
      </c>
      <c r="F255" s="0" t="s">
        <v>2952</v>
      </c>
      <c r="G255" s="0" t="s">
        <v>3638</v>
      </c>
    </row>
    <row customHeight="1" ht="11.25">
      <c r="A256" s="373" t="s">
        <v>14</v>
      </c>
      <c r="B256" s="0" t="s">
        <v>3631</v>
      </c>
      <c r="C256" s="0" t="s">
        <v>3632</v>
      </c>
      <c r="D256" s="0" t="s">
        <v>3639</v>
      </c>
      <c r="E256" s="0" t="s">
        <v>3640</v>
      </c>
      <c r="F256" s="0" t="s">
        <v>2952</v>
      </c>
      <c r="G256" s="0" t="s">
        <v>3641</v>
      </c>
    </row>
    <row customHeight="1" ht="11.25">
      <c r="A257" s="373" t="s">
        <v>14</v>
      </c>
      <c r="B257" s="0" t="s">
        <v>3631</v>
      </c>
      <c r="C257" s="0" t="s">
        <v>3632</v>
      </c>
      <c r="D257" s="0" t="s">
        <v>3642</v>
      </c>
      <c r="E257" s="0" t="s">
        <v>3643</v>
      </c>
      <c r="F257" s="0" t="s">
        <v>2952</v>
      </c>
      <c r="G257" s="0" t="s">
        <v>3644</v>
      </c>
    </row>
    <row customHeight="1" ht="11.25">
      <c r="A258" s="373" t="s">
        <v>14</v>
      </c>
      <c r="B258" s="0" t="s">
        <v>3631</v>
      </c>
      <c r="C258" s="0" t="s">
        <v>3632</v>
      </c>
      <c r="D258" s="0" t="s">
        <v>3645</v>
      </c>
      <c r="E258" s="0" t="s">
        <v>3646</v>
      </c>
      <c r="F258" s="0" t="s">
        <v>2952</v>
      </c>
      <c r="G258" s="0" t="s">
        <v>3647</v>
      </c>
    </row>
    <row customHeight="1" ht="11.25">
      <c r="A259" s="373" t="s">
        <v>14</v>
      </c>
      <c r="B259" s="0" t="s">
        <v>3631</v>
      </c>
      <c r="C259" s="0" t="s">
        <v>3632</v>
      </c>
      <c r="D259" s="0" t="s">
        <v>3648</v>
      </c>
      <c r="E259" s="0" t="s">
        <v>3649</v>
      </c>
      <c r="F259" s="0" t="s">
        <v>2952</v>
      </c>
      <c r="G259" s="0" t="s">
        <v>3650</v>
      </c>
    </row>
    <row customHeight="1" ht="11.25">
      <c r="A260" s="373" t="s">
        <v>14</v>
      </c>
      <c r="B260" s="0" t="s">
        <v>3631</v>
      </c>
      <c r="C260" s="0" t="s">
        <v>3632</v>
      </c>
      <c r="D260" s="0" t="s">
        <v>3651</v>
      </c>
      <c r="E260" s="0" t="s">
        <v>3652</v>
      </c>
      <c r="F260" s="0" t="s">
        <v>2952</v>
      </c>
      <c r="G260" s="0" t="s">
        <v>3653</v>
      </c>
    </row>
    <row customHeight="1" ht="11.25">
      <c r="A261" s="373" t="s">
        <v>14</v>
      </c>
      <c r="B261" s="0" t="s">
        <v>3631</v>
      </c>
      <c r="C261" s="0" t="s">
        <v>3632</v>
      </c>
      <c r="D261" s="0" t="s">
        <v>3631</v>
      </c>
      <c r="E261" s="0" t="s">
        <v>3632</v>
      </c>
      <c r="F261" s="0" t="s">
        <v>2949</v>
      </c>
      <c r="G261" s="0" t="s">
        <v>3654</v>
      </c>
    </row>
    <row customHeight="1" ht="11.25">
      <c r="A262" s="373" t="s">
        <v>14</v>
      </c>
      <c r="B262" s="0" t="s">
        <v>3631</v>
      </c>
      <c r="C262" s="0" t="s">
        <v>3632</v>
      </c>
      <c r="D262" s="0" t="s">
        <v>3655</v>
      </c>
      <c r="E262" s="0" t="s">
        <v>3656</v>
      </c>
      <c r="F262" s="0" t="s">
        <v>2952</v>
      </c>
      <c r="G262" s="0" t="s">
        <v>3657</v>
      </c>
    </row>
    <row customHeight="1" ht="11.25">
      <c r="A263" s="373" t="s">
        <v>14</v>
      </c>
      <c r="B263" s="0" t="s">
        <v>3631</v>
      </c>
      <c r="C263" s="0" t="s">
        <v>3632</v>
      </c>
      <c r="D263" s="0" t="s">
        <v>3658</v>
      </c>
      <c r="E263" s="0" t="s">
        <v>3659</v>
      </c>
      <c r="F263" s="0" t="s">
        <v>2952</v>
      </c>
      <c r="G263" s="0" t="s">
        <v>3660</v>
      </c>
    </row>
    <row customHeight="1" ht="11.25">
      <c r="A264" s="373" t="s">
        <v>14</v>
      </c>
      <c r="B264" s="0" t="s">
        <v>3631</v>
      </c>
      <c r="C264" s="0" t="s">
        <v>3632</v>
      </c>
      <c r="D264" s="0" t="s">
        <v>3661</v>
      </c>
      <c r="E264" s="0" t="s">
        <v>3662</v>
      </c>
      <c r="F264" s="0" t="s">
        <v>2952</v>
      </c>
      <c r="G264" s="0" t="s">
        <v>3663</v>
      </c>
    </row>
    <row customHeight="1" ht="11.25">
      <c r="A265" s="373" t="s">
        <v>14</v>
      </c>
      <c r="B265" s="0" t="s">
        <v>3631</v>
      </c>
      <c r="C265" s="0" t="s">
        <v>3632</v>
      </c>
      <c r="D265" s="0" t="s">
        <v>3664</v>
      </c>
      <c r="E265" s="0" t="s">
        <v>3665</v>
      </c>
      <c r="F265" s="0" t="s">
        <v>2952</v>
      </c>
      <c r="G265" s="0" t="s">
        <v>3666</v>
      </c>
    </row>
    <row customHeight="1" ht="11.25">
      <c r="A266" s="373" t="s">
        <v>14</v>
      </c>
      <c r="B266" s="0" t="s">
        <v>3631</v>
      </c>
      <c r="C266" s="0" t="s">
        <v>3632</v>
      </c>
      <c r="D266" s="0" t="s">
        <v>3667</v>
      </c>
      <c r="E266" s="0" t="s">
        <v>3668</v>
      </c>
      <c r="F266" s="0" t="s">
        <v>2952</v>
      </c>
      <c r="G266" s="0" t="s">
        <v>3669</v>
      </c>
    </row>
    <row customHeight="1" ht="11.25">
      <c r="A267" s="373" t="s">
        <v>14</v>
      </c>
      <c r="B267" s="0" t="s">
        <v>3631</v>
      </c>
      <c r="C267" s="0" t="s">
        <v>3632</v>
      </c>
      <c r="D267" s="0" t="s">
        <v>3670</v>
      </c>
      <c r="E267" s="0" t="s">
        <v>3671</v>
      </c>
      <c r="F267" s="0" t="s">
        <v>2952</v>
      </c>
      <c r="G267" s="0" t="s">
        <v>3672</v>
      </c>
    </row>
    <row customHeight="1" ht="11.25">
      <c r="A268" s="373" t="s">
        <v>14</v>
      </c>
      <c r="B268" s="0" t="s">
        <v>3631</v>
      </c>
      <c r="C268" s="0" t="s">
        <v>3632</v>
      </c>
      <c r="D268" s="0" t="s">
        <v>3673</v>
      </c>
      <c r="E268" s="0" t="s">
        <v>3674</v>
      </c>
      <c r="F268" s="0" t="s">
        <v>2952</v>
      </c>
      <c r="G268" s="0" t="s">
        <v>3675</v>
      </c>
    </row>
    <row customHeight="1" ht="11.25">
      <c r="A269" s="373" t="s">
        <v>14</v>
      </c>
      <c r="B269" s="0" t="s">
        <v>3631</v>
      </c>
      <c r="C269" s="0" t="s">
        <v>3632</v>
      </c>
      <c r="D269" s="0" t="s">
        <v>3676</v>
      </c>
      <c r="E269" s="0" t="s">
        <v>3677</v>
      </c>
      <c r="F269" s="0" t="s">
        <v>2952</v>
      </c>
      <c r="G269" s="0" t="s">
        <v>3678</v>
      </c>
    </row>
    <row customHeight="1" ht="11.25">
      <c r="A270" s="373" t="s">
        <v>14</v>
      </c>
      <c r="B270" s="0" t="s">
        <v>3631</v>
      </c>
      <c r="C270" s="0" t="s">
        <v>3632</v>
      </c>
      <c r="D270" s="0" t="s">
        <v>3679</v>
      </c>
      <c r="E270" s="0" t="s">
        <v>3680</v>
      </c>
      <c r="F270" s="0" t="s">
        <v>2952</v>
      </c>
      <c r="G270" s="0" t="s">
        <v>3681</v>
      </c>
    </row>
    <row customHeight="1" ht="11.25">
      <c r="A271" s="373" t="s">
        <v>14</v>
      </c>
      <c r="B271" s="0" t="s">
        <v>3631</v>
      </c>
      <c r="C271" s="0" t="s">
        <v>3632</v>
      </c>
      <c r="D271" s="0" t="s">
        <v>3682</v>
      </c>
      <c r="E271" s="0" t="s">
        <v>3683</v>
      </c>
      <c r="F271" s="0" t="s">
        <v>2952</v>
      </c>
      <c r="G271" s="0" t="s">
        <v>3684</v>
      </c>
    </row>
    <row customHeight="1" ht="11.25">
      <c r="A272" s="373" t="s">
        <v>14</v>
      </c>
      <c r="B272" s="0" t="s">
        <v>3685</v>
      </c>
      <c r="C272" s="0" t="s">
        <v>3686</v>
      </c>
      <c r="D272" s="0" t="s">
        <v>3685</v>
      </c>
      <c r="E272" s="0" t="s">
        <v>3686</v>
      </c>
      <c r="F272" s="0" t="s">
        <v>2946</v>
      </c>
      <c r="G272" s="0" t="s">
        <v>3687</v>
      </c>
    </row>
    <row customHeight="1" ht="11.25">
      <c r="A273" s="373" t="s">
        <v>14</v>
      </c>
      <c r="B273" s="0" t="s">
        <v>3688</v>
      </c>
      <c r="C273" s="0" t="s">
        <v>3689</v>
      </c>
      <c r="D273" s="0" t="s">
        <v>3690</v>
      </c>
      <c r="E273" s="0" t="s">
        <v>3691</v>
      </c>
      <c r="F273" s="0" t="s">
        <v>2952</v>
      </c>
      <c r="G273" s="0" t="s">
        <v>3692</v>
      </c>
    </row>
    <row customHeight="1" ht="11.25">
      <c r="A274" s="373" t="s">
        <v>14</v>
      </c>
      <c r="B274" s="0" t="s">
        <v>3688</v>
      </c>
      <c r="C274" s="0" t="s">
        <v>3689</v>
      </c>
      <c r="D274" s="0" t="s">
        <v>3693</v>
      </c>
      <c r="E274" s="0" t="s">
        <v>3694</v>
      </c>
      <c r="F274" s="0" t="s">
        <v>2952</v>
      </c>
      <c r="G274" s="0" t="s">
        <v>3695</v>
      </c>
    </row>
    <row customHeight="1" ht="11.25">
      <c r="A275" s="373" t="s">
        <v>14</v>
      </c>
      <c r="B275" s="0" t="s">
        <v>3688</v>
      </c>
      <c r="C275" s="0" t="s">
        <v>3689</v>
      </c>
      <c r="D275" s="0" t="s">
        <v>3696</v>
      </c>
      <c r="E275" s="0" t="s">
        <v>3697</v>
      </c>
      <c r="F275" s="0" t="s">
        <v>2952</v>
      </c>
      <c r="G275" s="0" t="s">
        <v>3698</v>
      </c>
    </row>
    <row customHeight="1" ht="11.25">
      <c r="A276" s="373" t="s">
        <v>14</v>
      </c>
      <c r="B276" s="0" t="s">
        <v>3688</v>
      </c>
      <c r="C276" s="0" t="s">
        <v>3689</v>
      </c>
      <c r="D276" s="0" t="s">
        <v>3699</v>
      </c>
      <c r="E276" s="0" t="s">
        <v>3700</v>
      </c>
      <c r="F276" s="0" t="s">
        <v>3075</v>
      </c>
      <c r="G276" s="0" t="s">
        <v>3701</v>
      </c>
    </row>
    <row customHeight="1" ht="11.25">
      <c r="A277" s="373" t="s">
        <v>14</v>
      </c>
      <c r="B277" s="0" t="s">
        <v>3688</v>
      </c>
      <c r="C277" s="0" t="s">
        <v>3689</v>
      </c>
      <c r="D277" s="0" t="s">
        <v>3702</v>
      </c>
      <c r="E277" s="0" t="s">
        <v>3703</v>
      </c>
      <c r="F277" s="0" t="s">
        <v>2952</v>
      </c>
      <c r="G277" s="0" t="s">
        <v>3704</v>
      </c>
    </row>
    <row customHeight="1" ht="11.25">
      <c r="A278" s="373" t="s">
        <v>14</v>
      </c>
      <c r="B278" s="0" t="s">
        <v>3688</v>
      </c>
      <c r="C278" s="0" t="s">
        <v>3689</v>
      </c>
      <c r="D278" s="0" t="s">
        <v>3705</v>
      </c>
      <c r="E278" s="0" t="s">
        <v>3706</v>
      </c>
      <c r="F278" s="0" t="s">
        <v>2952</v>
      </c>
      <c r="G278" s="0" t="s">
        <v>3707</v>
      </c>
    </row>
    <row customHeight="1" ht="11.25">
      <c r="A279" s="373" t="s">
        <v>14</v>
      </c>
      <c r="B279" s="0" t="s">
        <v>3688</v>
      </c>
      <c r="C279" s="0" t="s">
        <v>3689</v>
      </c>
      <c r="D279" s="0" t="s">
        <v>3708</v>
      </c>
      <c r="E279" s="0" t="s">
        <v>3709</v>
      </c>
      <c r="F279" s="0" t="s">
        <v>2952</v>
      </c>
      <c r="G279" s="0" t="s">
        <v>3710</v>
      </c>
    </row>
    <row customHeight="1" ht="11.25">
      <c r="A280" s="373" t="s">
        <v>14</v>
      </c>
      <c r="B280" s="0" t="s">
        <v>3688</v>
      </c>
      <c r="C280" s="0" t="s">
        <v>3689</v>
      </c>
      <c r="D280" s="0" t="s">
        <v>3711</v>
      </c>
      <c r="E280" s="0" t="s">
        <v>3712</v>
      </c>
      <c r="F280" s="0" t="s">
        <v>2952</v>
      </c>
      <c r="G280" s="0" t="s">
        <v>3713</v>
      </c>
    </row>
    <row customHeight="1" ht="11.25">
      <c r="A281" s="373" t="s">
        <v>14</v>
      </c>
      <c r="B281" s="0" t="s">
        <v>3688</v>
      </c>
      <c r="C281" s="0" t="s">
        <v>3689</v>
      </c>
      <c r="D281" s="0" t="s">
        <v>3714</v>
      </c>
      <c r="E281" s="0" t="s">
        <v>3715</v>
      </c>
      <c r="F281" s="0" t="s">
        <v>2952</v>
      </c>
      <c r="G281" s="0" t="s">
        <v>3716</v>
      </c>
    </row>
    <row customHeight="1" ht="11.25">
      <c r="A282" s="373" t="s">
        <v>14</v>
      </c>
      <c r="B282" s="0" t="s">
        <v>3688</v>
      </c>
      <c r="C282" s="0" t="s">
        <v>3689</v>
      </c>
      <c r="D282" s="0" t="s">
        <v>3717</v>
      </c>
      <c r="E282" s="0" t="s">
        <v>3718</v>
      </c>
      <c r="F282" s="0" t="s">
        <v>2952</v>
      </c>
      <c r="G282" s="0" t="s">
        <v>3719</v>
      </c>
    </row>
    <row customHeight="1" ht="11.25">
      <c r="A283" s="373" t="s">
        <v>14</v>
      </c>
      <c r="B283" s="0" t="s">
        <v>3688</v>
      </c>
      <c r="C283" s="0" t="s">
        <v>3689</v>
      </c>
      <c r="D283" s="0" t="s">
        <v>3720</v>
      </c>
      <c r="E283" s="0" t="s">
        <v>3721</v>
      </c>
      <c r="F283" s="0" t="s">
        <v>2952</v>
      </c>
      <c r="G283" s="0" t="s">
        <v>3722</v>
      </c>
    </row>
    <row customHeight="1" ht="11.25">
      <c r="A284" s="373" t="s">
        <v>14</v>
      </c>
      <c r="B284" s="0" t="s">
        <v>3688</v>
      </c>
      <c r="C284" s="0" t="s">
        <v>3689</v>
      </c>
      <c r="D284" s="0" t="s">
        <v>3723</v>
      </c>
      <c r="E284" s="0" t="s">
        <v>3724</v>
      </c>
      <c r="F284" s="0" t="s">
        <v>2952</v>
      </c>
      <c r="G284" s="0" t="s">
        <v>3725</v>
      </c>
    </row>
    <row customHeight="1" ht="11.25">
      <c r="A285" s="373" t="s">
        <v>14</v>
      </c>
      <c r="B285" s="0" t="s">
        <v>3688</v>
      </c>
      <c r="C285" s="0" t="s">
        <v>3689</v>
      </c>
      <c r="D285" s="0" t="s">
        <v>3726</v>
      </c>
      <c r="E285" s="0" t="s">
        <v>3727</v>
      </c>
      <c r="F285" s="0" t="s">
        <v>2952</v>
      </c>
      <c r="G285" s="0" t="s">
        <v>3728</v>
      </c>
    </row>
    <row customHeight="1" ht="11.25">
      <c r="A286" s="373" t="s">
        <v>14</v>
      </c>
      <c r="B286" s="0" t="s">
        <v>3688</v>
      </c>
      <c r="C286" s="0" t="s">
        <v>3689</v>
      </c>
      <c r="D286" s="0" t="s">
        <v>3688</v>
      </c>
      <c r="E286" s="0" t="s">
        <v>3689</v>
      </c>
      <c r="F286" s="0" t="s">
        <v>2949</v>
      </c>
      <c r="G286" s="0" t="s">
        <v>3729</v>
      </c>
    </row>
    <row customHeight="1" ht="11.25">
      <c r="A287" s="373" t="s">
        <v>14</v>
      </c>
      <c r="B287" s="0" t="s">
        <v>3688</v>
      </c>
      <c r="C287" s="0" t="s">
        <v>3689</v>
      </c>
      <c r="D287" s="0" t="s">
        <v>3730</v>
      </c>
      <c r="E287" s="0" t="s">
        <v>3731</v>
      </c>
      <c r="F287" s="0" t="s">
        <v>2952</v>
      </c>
      <c r="G287" s="0" t="s">
        <v>3732</v>
      </c>
    </row>
    <row customHeight="1" ht="11.25">
      <c r="A288" s="373" t="s">
        <v>14</v>
      </c>
      <c r="B288" s="0" t="s">
        <v>3688</v>
      </c>
      <c r="C288" s="0" t="s">
        <v>3689</v>
      </c>
      <c r="D288" s="0" t="s">
        <v>3733</v>
      </c>
      <c r="E288" s="0" t="s">
        <v>3734</v>
      </c>
      <c r="F288" s="0" t="s">
        <v>2952</v>
      </c>
      <c r="G288" s="0" t="s">
        <v>3735</v>
      </c>
    </row>
    <row customHeight="1" ht="11.25">
      <c r="A289" s="373" t="s">
        <v>14</v>
      </c>
      <c r="B289" s="0" t="s">
        <v>3688</v>
      </c>
      <c r="C289" s="0" t="s">
        <v>3689</v>
      </c>
      <c r="D289" s="0" t="s">
        <v>3736</v>
      </c>
      <c r="E289" s="0" t="s">
        <v>3737</v>
      </c>
      <c r="F289" s="0" t="s">
        <v>2952</v>
      </c>
      <c r="G289" s="0" t="s">
        <v>3738</v>
      </c>
    </row>
    <row customHeight="1" ht="11.25">
      <c r="A290" s="373" t="s">
        <v>14</v>
      </c>
      <c r="B290" s="0" t="s">
        <v>3688</v>
      </c>
      <c r="C290" s="0" t="s">
        <v>3689</v>
      </c>
      <c r="D290" s="0" t="s">
        <v>3739</v>
      </c>
      <c r="E290" s="0" t="s">
        <v>3740</v>
      </c>
      <c r="F290" s="0" t="s">
        <v>2952</v>
      </c>
      <c r="G290" s="0" t="s">
        <v>3741</v>
      </c>
    </row>
    <row customHeight="1" ht="11.25">
      <c r="A291" s="373" t="s">
        <v>14</v>
      </c>
      <c r="B291" s="0" t="s">
        <v>3688</v>
      </c>
      <c r="C291" s="0" t="s">
        <v>3689</v>
      </c>
      <c r="D291" s="0" t="s">
        <v>3742</v>
      </c>
      <c r="E291" s="0" t="s">
        <v>3743</v>
      </c>
      <c r="F291" s="0" t="s">
        <v>2952</v>
      </c>
      <c r="G291" s="0" t="s">
        <v>3744</v>
      </c>
    </row>
    <row customHeight="1" ht="11.25">
      <c r="A292" s="373" t="s">
        <v>14</v>
      </c>
      <c r="B292" s="0" t="s">
        <v>3745</v>
      </c>
      <c r="C292" s="0" t="s">
        <v>3746</v>
      </c>
      <c r="D292" s="0" t="s">
        <v>3745</v>
      </c>
      <c r="E292" s="0" t="s">
        <v>3746</v>
      </c>
      <c r="F292" s="0" t="s">
        <v>2946</v>
      </c>
      <c r="G292" s="0" t="s">
        <v>3747</v>
      </c>
    </row>
    <row customHeight="1" ht="11.25">
      <c r="A293" s="373" t="s">
        <v>14</v>
      </c>
      <c r="B293" s="0" t="s">
        <v>3748</v>
      </c>
      <c r="C293" s="0" t="s">
        <v>3749</v>
      </c>
      <c r="D293" s="0" t="s">
        <v>3750</v>
      </c>
      <c r="E293" s="0" t="s">
        <v>3751</v>
      </c>
      <c r="F293" s="0" t="s">
        <v>2952</v>
      </c>
      <c r="G293" s="0" t="s">
        <v>3752</v>
      </c>
    </row>
    <row customHeight="1" ht="11.25">
      <c r="A294" s="373" t="s">
        <v>14</v>
      </c>
      <c r="B294" s="0" t="s">
        <v>3748</v>
      </c>
      <c r="C294" s="0" t="s">
        <v>3749</v>
      </c>
      <c r="D294" s="0" t="s">
        <v>3753</v>
      </c>
      <c r="E294" s="0" t="s">
        <v>3754</v>
      </c>
      <c r="F294" s="0" t="s">
        <v>2952</v>
      </c>
      <c r="G294" s="0" t="s">
        <v>3755</v>
      </c>
    </row>
    <row customHeight="1" ht="11.25">
      <c r="A295" s="373" t="s">
        <v>14</v>
      </c>
      <c r="B295" s="0" t="s">
        <v>3748</v>
      </c>
      <c r="C295" s="0" t="s">
        <v>3749</v>
      </c>
      <c r="D295" s="0" t="s">
        <v>3756</v>
      </c>
      <c r="E295" s="0" t="s">
        <v>3757</v>
      </c>
      <c r="F295" s="0" t="s">
        <v>2952</v>
      </c>
      <c r="G295" s="0" t="s">
        <v>3758</v>
      </c>
    </row>
    <row customHeight="1" ht="11.25">
      <c r="A296" s="373" t="s">
        <v>14</v>
      </c>
      <c r="B296" s="0" t="s">
        <v>3748</v>
      </c>
      <c r="C296" s="0" t="s">
        <v>3749</v>
      </c>
      <c r="D296" s="0" t="s">
        <v>3759</v>
      </c>
      <c r="E296" s="0" t="s">
        <v>3760</v>
      </c>
      <c r="F296" s="0" t="s">
        <v>2952</v>
      </c>
      <c r="G296" s="0" t="s">
        <v>3761</v>
      </c>
    </row>
    <row customHeight="1" ht="11.25">
      <c r="A297" s="373" t="s">
        <v>14</v>
      </c>
      <c r="B297" s="0" t="s">
        <v>3748</v>
      </c>
      <c r="C297" s="0" t="s">
        <v>3749</v>
      </c>
      <c r="D297" s="0" t="s">
        <v>3762</v>
      </c>
      <c r="E297" s="0" t="s">
        <v>3763</v>
      </c>
      <c r="F297" s="0" t="s">
        <v>2952</v>
      </c>
      <c r="G297" s="0" t="s">
        <v>3764</v>
      </c>
    </row>
    <row customHeight="1" ht="11.25">
      <c r="A298" s="373" t="s">
        <v>14</v>
      </c>
      <c r="B298" s="0" t="s">
        <v>3748</v>
      </c>
      <c r="C298" s="0" t="s">
        <v>3749</v>
      </c>
      <c r="D298" s="0" t="s">
        <v>3332</v>
      </c>
      <c r="E298" s="0" t="s">
        <v>3765</v>
      </c>
      <c r="F298" s="0" t="s">
        <v>2952</v>
      </c>
      <c r="G298" s="0" t="s">
        <v>3766</v>
      </c>
    </row>
    <row customHeight="1" ht="11.25">
      <c r="A299" s="373" t="s">
        <v>14</v>
      </c>
      <c r="B299" s="0" t="s">
        <v>3748</v>
      </c>
      <c r="C299" s="0" t="s">
        <v>3749</v>
      </c>
      <c r="D299" s="0" t="s">
        <v>3767</v>
      </c>
      <c r="E299" s="0" t="s">
        <v>3768</v>
      </c>
      <c r="F299" s="0" t="s">
        <v>2952</v>
      </c>
      <c r="G299" s="0" t="s">
        <v>3769</v>
      </c>
    </row>
    <row customHeight="1" ht="11.25">
      <c r="A300" s="373" t="s">
        <v>14</v>
      </c>
      <c r="B300" s="0" t="s">
        <v>3748</v>
      </c>
      <c r="C300" s="0" t="s">
        <v>3749</v>
      </c>
      <c r="D300" s="0" t="s">
        <v>3770</v>
      </c>
      <c r="E300" s="0" t="s">
        <v>3771</v>
      </c>
      <c r="F300" s="0" t="s">
        <v>2952</v>
      </c>
      <c r="G300" s="0" t="s">
        <v>3772</v>
      </c>
    </row>
    <row customHeight="1" ht="11.25">
      <c r="A301" s="373" t="s">
        <v>14</v>
      </c>
      <c r="B301" s="0" t="s">
        <v>3748</v>
      </c>
      <c r="C301" s="0" t="s">
        <v>3749</v>
      </c>
      <c r="D301" s="0" t="s">
        <v>3748</v>
      </c>
      <c r="E301" s="0" t="s">
        <v>3749</v>
      </c>
      <c r="F301" s="0" t="s">
        <v>2949</v>
      </c>
      <c r="G301" s="0" t="s">
        <v>3773</v>
      </c>
    </row>
    <row customHeight="1" ht="11.25">
      <c r="A302" s="373" t="s">
        <v>14</v>
      </c>
      <c r="B302" s="0" t="s">
        <v>3748</v>
      </c>
      <c r="C302" s="0" t="s">
        <v>3749</v>
      </c>
      <c r="D302" s="0" t="s">
        <v>3774</v>
      </c>
      <c r="E302" s="0" t="s">
        <v>3775</v>
      </c>
      <c r="F302" s="0" t="s">
        <v>2952</v>
      </c>
      <c r="G302" s="0" t="s">
        <v>3776</v>
      </c>
    </row>
    <row customHeight="1" ht="11.25">
      <c r="A303" s="373" t="s">
        <v>14</v>
      </c>
      <c r="B303" s="0" t="s">
        <v>3748</v>
      </c>
      <c r="C303" s="0" t="s">
        <v>3749</v>
      </c>
      <c r="D303" s="0" t="s">
        <v>3777</v>
      </c>
      <c r="E303" s="0" t="s">
        <v>3778</v>
      </c>
      <c r="F303" s="0" t="s">
        <v>2952</v>
      </c>
      <c r="G303" s="0" t="s">
        <v>3779</v>
      </c>
    </row>
    <row customHeight="1" ht="11.25">
      <c r="A304" s="373" t="s">
        <v>14</v>
      </c>
      <c r="B304" s="0" t="s">
        <v>3748</v>
      </c>
      <c r="C304" s="0" t="s">
        <v>3749</v>
      </c>
      <c r="D304" s="0" t="s">
        <v>3780</v>
      </c>
      <c r="E304" s="0" t="s">
        <v>3781</v>
      </c>
      <c r="F304" s="0" t="s">
        <v>2952</v>
      </c>
      <c r="G304" s="0" t="s">
        <v>3782</v>
      </c>
    </row>
    <row customHeight="1" ht="11.25">
      <c r="A305" s="373" t="s">
        <v>14</v>
      </c>
      <c r="B305" s="0" t="s">
        <v>3748</v>
      </c>
      <c r="C305" s="0" t="s">
        <v>3749</v>
      </c>
      <c r="D305" s="0" t="s">
        <v>3783</v>
      </c>
      <c r="E305" s="0" t="s">
        <v>3784</v>
      </c>
      <c r="F305" s="0" t="s">
        <v>2952</v>
      </c>
      <c r="G305" s="0" t="s">
        <v>3785</v>
      </c>
    </row>
    <row customHeight="1" ht="11.25">
      <c r="A306" s="373" t="s">
        <v>14</v>
      </c>
      <c r="B306" s="0" t="s">
        <v>3748</v>
      </c>
      <c r="C306" s="0" t="s">
        <v>3749</v>
      </c>
      <c r="D306" s="0" t="s">
        <v>3786</v>
      </c>
      <c r="E306" s="0" t="s">
        <v>3787</v>
      </c>
      <c r="F306" s="0" t="s">
        <v>2952</v>
      </c>
      <c r="G306" s="0" t="s">
        <v>3788</v>
      </c>
    </row>
    <row customHeight="1" ht="11.25">
      <c r="A307" s="373" t="s">
        <v>14</v>
      </c>
      <c r="B307" s="0" t="s">
        <v>3748</v>
      </c>
      <c r="C307" s="0" t="s">
        <v>3749</v>
      </c>
      <c r="D307" s="0" t="s">
        <v>3789</v>
      </c>
      <c r="E307" s="0" t="s">
        <v>3790</v>
      </c>
      <c r="F307" s="0" t="s">
        <v>2952</v>
      </c>
      <c r="G307" s="0" t="s">
        <v>3791</v>
      </c>
    </row>
    <row customHeight="1" ht="11.25">
      <c r="A308" s="373" t="s">
        <v>14</v>
      </c>
      <c r="B308" s="0" t="s">
        <v>3748</v>
      </c>
      <c r="C308" s="0" t="s">
        <v>3749</v>
      </c>
      <c r="D308" s="0" t="s">
        <v>3792</v>
      </c>
      <c r="E308" s="0" t="s">
        <v>3793</v>
      </c>
      <c r="F308" s="0" t="s">
        <v>2952</v>
      </c>
      <c r="G308" s="0" t="s">
        <v>3794</v>
      </c>
    </row>
    <row customHeight="1" ht="11.25">
      <c r="A309" s="373" t="s">
        <v>14</v>
      </c>
      <c r="B309" s="0" t="s">
        <v>3795</v>
      </c>
      <c r="C309" s="0" t="s">
        <v>3796</v>
      </c>
      <c r="D309" s="0" t="s">
        <v>3795</v>
      </c>
      <c r="E309" s="0" t="s">
        <v>3796</v>
      </c>
      <c r="F309" s="0" t="s">
        <v>2946</v>
      </c>
      <c r="G309" s="0" t="s">
        <v>3797</v>
      </c>
    </row>
    <row customHeight="1" ht="11.25">
      <c r="A310" s="373" t="s">
        <v>14</v>
      </c>
      <c r="B310" s="0" t="s">
        <v>3798</v>
      </c>
      <c r="C310" s="0" t="s">
        <v>3799</v>
      </c>
      <c r="D310" s="0" t="s">
        <v>3800</v>
      </c>
      <c r="E310" s="0" t="s">
        <v>3801</v>
      </c>
      <c r="F310" s="0" t="s">
        <v>2952</v>
      </c>
      <c r="G310" s="0" t="s">
        <v>3802</v>
      </c>
    </row>
    <row customHeight="1" ht="11.25">
      <c r="A311" s="373" t="s">
        <v>14</v>
      </c>
      <c r="B311" s="0" t="s">
        <v>3798</v>
      </c>
      <c r="C311" s="0" t="s">
        <v>3799</v>
      </c>
      <c r="D311" s="0" t="s">
        <v>2983</v>
      </c>
      <c r="E311" s="0" t="s">
        <v>3803</v>
      </c>
      <c r="F311" s="0" t="s">
        <v>2952</v>
      </c>
      <c r="G311" s="0" t="s">
        <v>3804</v>
      </c>
    </row>
    <row customHeight="1" ht="11.25">
      <c r="A312" s="373" t="s">
        <v>14</v>
      </c>
      <c r="B312" s="0" t="s">
        <v>3798</v>
      </c>
      <c r="C312" s="0" t="s">
        <v>3799</v>
      </c>
      <c r="D312" s="0" t="s">
        <v>3805</v>
      </c>
      <c r="E312" s="0" t="s">
        <v>3806</v>
      </c>
      <c r="F312" s="0" t="s">
        <v>2952</v>
      </c>
      <c r="G312" s="0" t="s">
        <v>3807</v>
      </c>
    </row>
    <row customHeight="1" ht="11.25">
      <c r="A313" s="373" t="s">
        <v>14</v>
      </c>
      <c r="B313" s="0" t="s">
        <v>3798</v>
      </c>
      <c r="C313" s="0" t="s">
        <v>3799</v>
      </c>
      <c r="D313" s="0" t="s">
        <v>3808</v>
      </c>
      <c r="E313" s="0" t="s">
        <v>3809</v>
      </c>
      <c r="F313" s="0" t="s">
        <v>2952</v>
      </c>
      <c r="G313" s="0" t="s">
        <v>3810</v>
      </c>
    </row>
    <row customHeight="1" ht="11.25">
      <c r="A314" s="373" t="s">
        <v>14</v>
      </c>
      <c r="B314" s="0" t="s">
        <v>3798</v>
      </c>
      <c r="C314" s="0" t="s">
        <v>3799</v>
      </c>
      <c r="D314" s="0" t="s">
        <v>3811</v>
      </c>
      <c r="E314" s="0" t="s">
        <v>3812</v>
      </c>
      <c r="F314" s="0" t="s">
        <v>2952</v>
      </c>
      <c r="G314" s="0" t="s">
        <v>3813</v>
      </c>
    </row>
    <row customHeight="1" ht="11.25">
      <c r="A315" s="373" t="s">
        <v>14</v>
      </c>
      <c r="B315" s="0" t="s">
        <v>3798</v>
      </c>
      <c r="C315" s="0" t="s">
        <v>3799</v>
      </c>
      <c r="D315" s="0" t="s">
        <v>3814</v>
      </c>
      <c r="E315" s="0" t="s">
        <v>3815</v>
      </c>
      <c r="F315" s="0" t="s">
        <v>2952</v>
      </c>
      <c r="G315" s="0" t="s">
        <v>3816</v>
      </c>
    </row>
    <row customHeight="1" ht="11.25">
      <c r="A316" s="373" t="s">
        <v>14</v>
      </c>
      <c r="B316" s="0" t="s">
        <v>3798</v>
      </c>
      <c r="C316" s="0" t="s">
        <v>3799</v>
      </c>
      <c r="D316" s="0" t="s">
        <v>3817</v>
      </c>
      <c r="E316" s="0" t="s">
        <v>3818</v>
      </c>
      <c r="F316" s="0" t="s">
        <v>2952</v>
      </c>
      <c r="G316" s="0" t="s">
        <v>3819</v>
      </c>
    </row>
    <row customHeight="1" ht="11.25">
      <c r="A317" s="373" t="s">
        <v>14</v>
      </c>
      <c r="B317" s="0" t="s">
        <v>3798</v>
      </c>
      <c r="C317" s="0" t="s">
        <v>3799</v>
      </c>
      <c r="D317" s="0" t="s">
        <v>3820</v>
      </c>
      <c r="E317" s="0" t="s">
        <v>3821</v>
      </c>
      <c r="F317" s="0" t="s">
        <v>2952</v>
      </c>
      <c r="G317" s="0" t="s">
        <v>3822</v>
      </c>
    </row>
    <row customHeight="1" ht="11.25">
      <c r="A318" s="373" t="s">
        <v>14</v>
      </c>
      <c r="B318" s="0" t="s">
        <v>3798</v>
      </c>
      <c r="C318" s="0" t="s">
        <v>3799</v>
      </c>
      <c r="D318" s="0" t="s">
        <v>3823</v>
      </c>
      <c r="E318" s="0" t="s">
        <v>3824</v>
      </c>
      <c r="F318" s="0" t="s">
        <v>2952</v>
      </c>
      <c r="G318" s="0" t="s">
        <v>3825</v>
      </c>
    </row>
    <row customHeight="1" ht="11.25">
      <c r="A319" s="373" t="s">
        <v>14</v>
      </c>
      <c r="B319" s="0" t="s">
        <v>3798</v>
      </c>
      <c r="C319" s="0" t="s">
        <v>3799</v>
      </c>
      <c r="D319" s="0" t="s">
        <v>3826</v>
      </c>
      <c r="E319" s="0" t="s">
        <v>3827</v>
      </c>
      <c r="F319" s="0" t="s">
        <v>2952</v>
      </c>
      <c r="G319" s="0" t="s">
        <v>3828</v>
      </c>
    </row>
    <row customHeight="1" ht="11.25">
      <c r="A320" s="373" t="s">
        <v>14</v>
      </c>
      <c r="B320" s="0" t="s">
        <v>3798</v>
      </c>
      <c r="C320" s="0" t="s">
        <v>3799</v>
      </c>
      <c r="D320" s="0" t="s">
        <v>3798</v>
      </c>
      <c r="E320" s="0" t="s">
        <v>3799</v>
      </c>
      <c r="F320" s="0" t="s">
        <v>2949</v>
      </c>
      <c r="G320" s="0" t="s">
        <v>3829</v>
      </c>
    </row>
    <row customHeight="1" ht="11.25">
      <c r="A321" s="373" t="s">
        <v>14</v>
      </c>
      <c r="B321" s="0" t="s">
        <v>3798</v>
      </c>
      <c r="C321" s="0" t="s">
        <v>3799</v>
      </c>
      <c r="D321" s="0" t="s">
        <v>3830</v>
      </c>
      <c r="E321" s="0" t="s">
        <v>3831</v>
      </c>
      <c r="F321" s="0" t="s">
        <v>2952</v>
      </c>
      <c r="G321" s="0" t="s">
        <v>3832</v>
      </c>
    </row>
    <row customHeight="1" ht="11.25">
      <c r="A322" s="373" t="s">
        <v>14</v>
      </c>
      <c r="B322" s="0" t="s">
        <v>3798</v>
      </c>
      <c r="C322" s="0" t="s">
        <v>3799</v>
      </c>
      <c r="D322" s="0" t="s">
        <v>3833</v>
      </c>
      <c r="E322" s="0" t="s">
        <v>3834</v>
      </c>
      <c r="F322" s="0" t="s">
        <v>2952</v>
      </c>
      <c r="G322" s="0" t="s">
        <v>3835</v>
      </c>
    </row>
    <row customHeight="1" ht="11.25">
      <c r="A323" s="373" t="s">
        <v>14</v>
      </c>
      <c r="B323" s="0" t="s">
        <v>3798</v>
      </c>
      <c r="C323" s="0" t="s">
        <v>3799</v>
      </c>
      <c r="D323" s="0" t="s">
        <v>3836</v>
      </c>
      <c r="E323" s="0" t="s">
        <v>3837</v>
      </c>
      <c r="F323" s="0" t="s">
        <v>2952</v>
      </c>
      <c r="G323" s="0" t="s">
        <v>3838</v>
      </c>
    </row>
    <row customHeight="1" ht="11.25">
      <c r="A324" s="373" t="s">
        <v>14</v>
      </c>
      <c r="B324" s="0" t="s">
        <v>3798</v>
      </c>
      <c r="C324" s="0" t="s">
        <v>3799</v>
      </c>
      <c r="D324" s="0" t="s">
        <v>3839</v>
      </c>
      <c r="E324" s="0" t="s">
        <v>3840</v>
      </c>
      <c r="F324" s="0" t="s">
        <v>2952</v>
      </c>
      <c r="G324" s="0" t="s">
        <v>3841</v>
      </c>
    </row>
    <row customHeight="1" ht="11.25">
      <c r="A325" s="373" t="s">
        <v>14</v>
      </c>
      <c r="B325" s="0" t="s">
        <v>3842</v>
      </c>
      <c r="C325" s="0" t="s">
        <v>3843</v>
      </c>
      <c r="D325" s="0" t="s">
        <v>3842</v>
      </c>
      <c r="E325" s="0" t="s">
        <v>3843</v>
      </c>
      <c r="F325" s="0" t="s">
        <v>2946</v>
      </c>
      <c r="G325" s="0" t="s">
        <v>3844</v>
      </c>
    </row>
    <row customHeight="1" ht="11.25">
      <c r="A326" s="373" t="s">
        <v>14</v>
      </c>
      <c r="B326" s="0" t="s">
        <v>3845</v>
      </c>
      <c r="C326" s="0" t="s">
        <v>3846</v>
      </c>
      <c r="D326" s="0" t="s">
        <v>3847</v>
      </c>
      <c r="E326" s="0" t="s">
        <v>3848</v>
      </c>
      <c r="F326" s="0" t="s">
        <v>2952</v>
      </c>
      <c r="G326" s="0" t="s">
        <v>3849</v>
      </c>
    </row>
    <row customHeight="1" ht="11.25">
      <c r="A327" s="373" t="s">
        <v>14</v>
      </c>
      <c r="B327" s="0" t="s">
        <v>3845</v>
      </c>
      <c r="C327" s="0" t="s">
        <v>3846</v>
      </c>
      <c r="D327" s="0" t="s">
        <v>3179</v>
      </c>
      <c r="E327" s="0" t="s">
        <v>3850</v>
      </c>
      <c r="F327" s="0" t="s">
        <v>2952</v>
      </c>
      <c r="G327" s="0" t="s">
        <v>3851</v>
      </c>
    </row>
    <row customHeight="1" ht="11.25">
      <c r="A328" s="373" t="s">
        <v>14</v>
      </c>
      <c r="B328" s="0" t="s">
        <v>3845</v>
      </c>
      <c r="C328" s="0" t="s">
        <v>3846</v>
      </c>
      <c r="D328" s="0" t="s">
        <v>3414</v>
      </c>
      <c r="E328" s="0" t="s">
        <v>3852</v>
      </c>
      <c r="F328" s="0" t="s">
        <v>2952</v>
      </c>
      <c r="G328" s="0" t="s">
        <v>3853</v>
      </c>
    </row>
    <row customHeight="1" ht="11.25">
      <c r="A329" s="373" t="s">
        <v>14</v>
      </c>
      <c r="B329" s="0" t="s">
        <v>3845</v>
      </c>
      <c r="C329" s="0" t="s">
        <v>3846</v>
      </c>
      <c r="D329" s="0" t="s">
        <v>3854</v>
      </c>
      <c r="E329" s="0" t="s">
        <v>3855</v>
      </c>
      <c r="F329" s="0" t="s">
        <v>2952</v>
      </c>
      <c r="G329" s="0" t="s">
        <v>3856</v>
      </c>
    </row>
    <row customHeight="1" ht="11.25">
      <c r="A330" s="373" t="s">
        <v>14</v>
      </c>
      <c r="B330" s="0" t="s">
        <v>3845</v>
      </c>
      <c r="C330" s="0" t="s">
        <v>3846</v>
      </c>
      <c r="D330" s="0" t="s">
        <v>3857</v>
      </c>
      <c r="E330" s="0" t="s">
        <v>3858</v>
      </c>
      <c r="F330" s="0" t="s">
        <v>2952</v>
      </c>
      <c r="G330" s="0" t="s">
        <v>3859</v>
      </c>
    </row>
    <row customHeight="1" ht="11.25">
      <c r="A331" s="373" t="s">
        <v>14</v>
      </c>
      <c r="B331" s="0" t="s">
        <v>3845</v>
      </c>
      <c r="C331" s="0" t="s">
        <v>3846</v>
      </c>
      <c r="D331" s="0" t="s">
        <v>3860</v>
      </c>
      <c r="E331" s="0" t="s">
        <v>3861</v>
      </c>
      <c r="F331" s="0" t="s">
        <v>2952</v>
      </c>
      <c r="G331" s="0" t="s">
        <v>3862</v>
      </c>
    </row>
    <row customHeight="1" ht="11.25">
      <c r="A332" s="373" t="s">
        <v>14</v>
      </c>
      <c r="B332" s="0" t="s">
        <v>3845</v>
      </c>
      <c r="C332" s="0" t="s">
        <v>3846</v>
      </c>
      <c r="D332" s="0" t="s">
        <v>3863</v>
      </c>
      <c r="E332" s="0" t="s">
        <v>3864</v>
      </c>
      <c r="F332" s="0" t="s">
        <v>2952</v>
      </c>
      <c r="G332" s="0" t="s">
        <v>3865</v>
      </c>
    </row>
    <row customHeight="1" ht="11.25">
      <c r="A333" s="373" t="s">
        <v>14</v>
      </c>
      <c r="B333" s="0" t="s">
        <v>3845</v>
      </c>
      <c r="C333" s="0" t="s">
        <v>3846</v>
      </c>
      <c r="D333" s="0" t="s">
        <v>3866</v>
      </c>
      <c r="E333" s="0" t="s">
        <v>3867</v>
      </c>
      <c r="F333" s="0" t="s">
        <v>2952</v>
      </c>
      <c r="G333" s="0" t="s">
        <v>3868</v>
      </c>
    </row>
    <row customHeight="1" ht="11.25">
      <c r="A334" s="373" t="s">
        <v>14</v>
      </c>
      <c r="B334" s="0" t="s">
        <v>3845</v>
      </c>
      <c r="C334" s="0" t="s">
        <v>3846</v>
      </c>
      <c r="D334" s="0" t="s">
        <v>3845</v>
      </c>
      <c r="E334" s="0" t="s">
        <v>3846</v>
      </c>
      <c r="F334" s="0" t="s">
        <v>2949</v>
      </c>
      <c r="G334" s="0" t="s">
        <v>3869</v>
      </c>
    </row>
    <row customHeight="1" ht="11.25">
      <c r="A335" s="373" t="s">
        <v>14</v>
      </c>
      <c r="B335" s="0" t="s">
        <v>3845</v>
      </c>
      <c r="C335" s="0" t="s">
        <v>3846</v>
      </c>
      <c r="D335" s="0" t="s">
        <v>3870</v>
      </c>
      <c r="E335" s="0" t="s">
        <v>3871</v>
      </c>
      <c r="F335" s="0" t="s">
        <v>2952</v>
      </c>
      <c r="G335" s="0" t="s">
        <v>3872</v>
      </c>
    </row>
    <row customHeight="1" ht="11.25">
      <c r="A336" s="373" t="s">
        <v>14</v>
      </c>
      <c r="B336" s="0" t="s">
        <v>3845</v>
      </c>
      <c r="C336" s="0" t="s">
        <v>3846</v>
      </c>
      <c r="D336" s="0" t="s">
        <v>3873</v>
      </c>
      <c r="E336" s="0" t="s">
        <v>3874</v>
      </c>
      <c r="F336" s="0" t="s">
        <v>2952</v>
      </c>
      <c r="G336" s="0" t="s">
        <v>3875</v>
      </c>
    </row>
    <row customHeight="1" ht="11.25">
      <c r="A337" s="373" t="s">
        <v>14</v>
      </c>
      <c r="B337" s="0" t="s">
        <v>3845</v>
      </c>
      <c r="C337" s="0" t="s">
        <v>3846</v>
      </c>
      <c r="D337" s="0" t="s">
        <v>3876</v>
      </c>
      <c r="E337" s="0" t="s">
        <v>3877</v>
      </c>
      <c r="F337" s="0" t="s">
        <v>2952</v>
      </c>
      <c r="G337" s="0" t="s">
        <v>3878</v>
      </c>
    </row>
    <row customHeight="1" ht="11.25">
      <c r="A338" s="373" t="s">
        <v>14</v>
      </c>
      <c r="B338" s="0" t="s">
        <v>3845</v>
      </c>
      <c r="C338" s="0" t="s">
        <v>3846</v>
      </c>
      <c r="D338" s="0" t="s">
        <v>3879</v>
      </c>
      <c r="E338" s="0" t="s">
        <v>3880</v>
      </c>
      <c r="F338" s="0" t="s">
        <v>2952</v>
      </c>
      <c r="G338" s="0" t="s">
        <v>3881</v>
      </c>
    </row>
    <row customHeight="1" ht="11.25">
      <c r="A339" s="373" t="s">
        <v>14</v>
      </c>
      <c r="B339" s="0" t="s">
        <v>3845</v>
      </c>
      <c r="C339" s="0" t="s">
        <v>3846</v>
      </c>
      <c r="D339" s="0" t="s">
        <v>3882</v>
      </c>
      <c r="E339" s="0" t="s">
        <v>3883</v>
      </c>
      <c r="F339" s="0" t="s">
        <v>2952</v>
      </c>
      <c r="G339" s="0" t="s">
        <v>3884</v>
      </c>
    </row>
    <row customHeight="1" ht="11.25">
      <c r="A340" s="373" t="s">
        <v>14</v>
      </c>
      <c r="B340" s="0" t="s">
        <v>3885</v>
      </c>
      <c r="C340" s="0" t="s">
        <v>3886</v>
      </c>
      <c r="D340" s="0" t="s">
        <v>3885</v>
      </c>
      <c r="E340" s="0" t="s">
        <v>3886</v>
      </c>
      <c r="F340" s="0" t="s">
        <v>2946</v>
      </c>
      <c r="G340" s="0" t="s">
        <v>3887</v>
      </c>
    </row>
    <row customHeight="1" ht="11.25">
      <c r="A341" s="373" t="s">
        <v>14</v>
      </c>
      <c r="B341" s="0" t="s">
        <v>3888</v>
      </c>
      <c r="C341" s="0" t="s">
        <v>3889</v>
      </c>
      <c r="D341" s="0" t="s">
        <v>3890</v>
      </c>
      <c r="E341" s="0" t="s">
        <v>3891</v>
      </c>
      <c r="F341" s="0" t="s">
        <v>2952</v>
      </c>
      <c r="G341" s="0" t="s">
        <v>3892</v>
      </c>
    </row>
    <row customHeight="1" ht="11.25">
      <c r="A342" s="373" t="s">
        <v>14</v>
      </c>
      <c r="B342" s="0" t="s">
        <v>3888</v>
      </c>
      <c r="C342" s="0" t="s">
        <v>3889</v>
      </c>
      <c r="D342" s="0" t="s">
        <v>3026</v>
      </c>
      <c r="E342" s="0" t="s">
        <v>3893</v>
      </c>
      <c r="F342" s="0" t="s">
        <v>2952</v>
      </c>
      <c r="G342" s="0" t="s">
        <v>3894</v>
      </c>
    </row>
    <row customHeight="1" ht="11.25">
      <c r="A343" s="373" t="s">
        <v>14</v>
      </c>
      <c r="B343" s="0" t="s">
        <v>3888</v>
      </c>
      <c r="C343" s="0" t="s">
        <v>3889</v>
      </c>
      <c r="D343" s="0" t="s">
        <v>3895</v>
      </c>
      <c r="E343" s="0" t="s">
        <v>3896</v>
      </c>
      <c r="F343" s="0" t="s">
        <v>2952</v>
      </c>
      <c r="G343" s="0" t="s">
        <v>3897</v>
      </c>
    </row>
    <row customHeight="1" ht="11.25">
      <c r="A344" s="373" t="s">
        <v>14</v>
      </c>
      <c r="B344" s="0" t="s">
        <v>3888</v>
      </c>
      <c r="C344" s="0" t="s">
        <v>3889</v>
      </c>
      <c r="D344" s="0" t="s">
        <v>3898</v>
      </c>
      <c r="E344" s="0" t="s">
        <v>3899</v>
      </c>
      <c r="F344" s="0" t="s">
        <v>2952</v>
      </c>
      <c r="G344" s="0" t="s">
        <v>3900</v>
      </c>
    </row>
    <row customHeight="1" ht="11.25">
      <c r="A345" s="373" t="s">
        <v>14</v>
      </c>
      <c r="B345" s="0" t="s">
        <v>3888</v>
      </c>
      <c r="C345" s="0" t="s">
        <v>3889</v>
      </c>
      <c r="D345" s="0" t="s">
        <v>2955</v>
      </c>
      <c r="E345" s="0" t="s">
        <v>3901</v>
      </c>
      <c r="F345" s="0" t="s">
        <v>2952</v>
      </c>
      <c r="G345" s="0" t="s">
        <v>3902</v>
      </c>
    </row>
    <row customHeight="1" ht="11.25">
      <c r="A346" s="373" t="s">
        <v>14</v>
      </c>
      <c r="B346" s="0" t="s">
        <v>3888</v>
      </c>
      <c r="C346" s="0" t="s">
        <v>3889</v>
      </c>
      <c r="D346" s="0" t="s">
        <v>3903</v>
      </c>
      <c r="E346" s="0" t="s">
        <v>3904</v>
      </c>
      <c r="F346" s="0" t="s">
        <v>2952</v>
      </c>
      <c r="G346" s="0" t="s">
        <v>3905</v>
      </c>
    </row>
    <row customHeight="1" ht="11.25">
      <c r="A347" s="373" t="s">
        <v>14</v>
      </c>
      <c r="B347" s="0" t="s">
        <v>3888</v>
      </c>
      <c r="C347" s="0" t="s">
        <v>3889</v>
      </c>
      <c r="D347" s="0" t="s">
        <v>3906</v>
      </c>
      <c r="E347" s="0" t="s">
        <v>3907</v>
      </c>
      <c r="F347" s="0" t="s">
        <v>2952</v>
      </c>
      <c r="G347" s="0" t="s">
        <v>3908</v>
      </c>
    </row>
    <row customHeight="1" ht="11.25">
      <c r="A348" s="373" t="s">
        <v>14</v>
      </c>
      <c r="B348" s="0" t="s">
        <v>3888</v>
      </c>
      <c r="C348" s="0" t="s">
        <v>3889</v>
      </c>
      <c r="D348" s="0" t="s">
        <v>3909</v>
      </c>
      <c r="E348" s="0" t="s">
        <v>3910</v>
      </c>
      <c r="F348" s="0" t="s">
        <v>2952</v>
      </c>
      <c r="G348" s="0" t="s">
        <v>3911</v>
      </c>
    </row>
    <row customHeight="1" ht="11.25">
      <c r="A349" s="373" t="s">
        <v>14</v>
      </c>
      <c r="B349" s="0" t="s">
        <v>3888</v>
      </c>
      <c r="C349" s="0" t="s">
        <v>3889</v>
      </c>
      <c r="D349" s="0" t="s">
        <v>3912</v>
      </c>
      <c r="E349" s="0" t="s">
        <v>3913</v>
      </c>
      <c r="F349" s="0" t="s">
        <v>2952</v>
      </c>
      <c r="G349" s="0" t="s">
        <v>3914</v>
      </c>
    </row>
    <row customHeight="1" ht="11.25">
      <c r="A350" s="373" t="s">
        <v>14</v>
      </c>
      <c r="B350" s="0" t="s">
        <v>3888</v>
      </c>
      <c r="C350" s="0" t="s">
        <v>3889</v>
      </c>
      <c r="D350" s="0" t="s">
        <v>3915</v>
      </c>
      <c r="E350" s="0" t="s">
        <v>3916</v>
      </c>
      <c r="F350" s="0" t="s">
        <v>2952</v>
      </c>
      <c r="G350" s="0" t="s">
        <v>3917</v>
      </c>
    </row>
    <row customHeight="1" ht="11.25">
      <c r="A351" s="373" t="s">
        <v>14</v>
      </c>
      <c r="B351" s="0" t="s">
        <v>3888</v>
      </c>
      <c r="C351" s="0" t="s">
        <v>3889</v>
      </c>
      <c r="D351" s="0" t="s">
        <v>3774</v>
      </c>
      <c r="E351" s="0" t="s">
        <v>3918</v>
      </c>
      <c r="F351" s="0" t="s">
        <v>2952</v>
      </c>
      <c r="G351" s="0" t="s">
        <v>3919</v>
      </c>
    </row>
    <row customHeight="1" ht="11.25">
      <c r="A352" s="373" t="s">
        <v>14</v>
      </c>
      <c r="B352" s="0" t="s">
        <v>3888</v>
      </c>
      <c r="C352" s="0" t="s">
        <v>3889</v>
      </c>
      <c r="D352" s="0" t="s">
        <v>3920</v>
      </c>
      <c r="E352" s="0" t="s">
        <v>3921</v>
      </c>
      <c r="F352" s="0" t="s">
        <v>2952</v>
      </c>
      <c r="G352" s="0" t="s">
        <v>3922</v>
      </c>
    </row>
    <row customHeight="1" ht="11.25">
      <c r="A353" s="373" t="s">
        <v>14</v>
      </c>
      <c r="B353" s="0" t="s">
        <v>3888</v>
      </c>
      <c r="C353" s="0" t="s">
        <v>3889</v>
      </c>
      <c r="D353" s="0" t="s">
        <v>3923</v>
      </c>
      <c r="E353" s="0" t="s">
        <v>3924</v>
      </c>
      <c r="F353" s="0" t="s">
        <v>2952</v>
      </c>
      <c r="G353" s="0" t="s">
        <v>3925</v>
      </c>
    </row>
    <row customHeight="1" ht="11.25">
      <c r="A354" s="373" t="s">
        <v>14</v>
      </c>
      <c r="B354" s="0" t="s">
        <v>3888</v>
      </c>
      <c r="C354" s="0" t="s">
        <v>3889</v>
      </c>
      <c r="D354" s="0" t="s">
        <v>3362</v>
      </c>
      <c r="E354" s="0" t="s">
        <v>3926</v>
      </c>
      <c r="F354" s="0" t="s">
        <v>2952</v>
      </c>
      <c r="G354" s="0" t="s">
        <v>3927</v>
      </c>
    </row>
    <row customHeight="1" ht="11.25">
      <c r="A355" s="373" t="s">
        <v>14</v>
      </c>
      <c r="B355" s="0" t="s">
        <v>3888</v>
      </c>
      <c r="C355" s="0" t="s">
        <v>3889</v>
      </c>
      <c r="D355" s="0" t="s">
        <v>3928</v>
      </c>
      <c r="E355" s="0" t="s">
        <v>3929</v>
      </c>
      <c r="F355" s="0" t="s">
        <v>2952</v>
      </c>
      <c r="G355" s="0" t="s">
        <v>3930</v>
      </c>
    </row>
    <row customHeight="1" ht="11.25">
      <c r="A356" s="373" t="s">
        <v>14</v>
      </c>
      <c r="B356" s="0" t="s">
        <v>3888</v>
      </c>
      <c r="C356" s="0" t="s">
        <v>3889</v>
      </c>
      <c r="D356" s="0" t="s">
        <v>3931</v>
      </c>
      <c r="E356" s="0" t="s">
        <v>3932</v>
      </c>
      <c r="F356" s="0" t="s">
        <v>2952</v>
      </c>
      <c r="G356" s="0" t="s">
        <v>3933</v>
      </c>
    </row>
    <row customHeight="1" ht="11.25">
      <c r="A357" s="373" t="s">
        <v>14</v>
      </c>
      <c r="B357" s="0" t="s">
        <v>3888</v>
      </c>
      <c r="C357" s="0" t="s">
        <v>3889</v>
      </c>
      <c r="D357" s="0" t="s">
        <v>3934</v>
      </c>
      <c r="E357" s="0" t="s">
        <v>3935</v>
      </c>
      <c r="F357" s="0" t="s">
        <v>2952</v>
      </c>
      <c r="G357" s="0" t="s">
        <v>3936</v>
      </c>
    </row>
    <row customHeight="1" ht="11.25">
      <c r="A358" s="373" t="s">
        <v>14</v>
      </c>
      <c r="B358" s="0" t="s">
        <v>3888</v>
      </c>
      <c r="C358" s="0" t="s">
        <v>3889</v>
      </c>
      <c r="D358" s="0" t="s">
        <v>3937</v>
      </c>
      <c r="E358" s="0" t="s">
        <v>3938</v>
      </c>
      <c r="F358" s="0" t="s">
        <v>2952</v>
      </c>
      <c r="G358" s="0" t="s">
        <v>3939</v>
      </c>
    </row>
    <row customHeight="1" ht="11.25">
      <c r="A359" s="373" t="s">
        <v>14</v>
      </c>
      <c r="B359" s="0" t="s">
        <v>3888</v>
      </c>
      <c r="C359" s="0" t="s">
        <v>3889</v>
      </c>
      <c r="D359" s="0" t="s">
        <v>3888</v>
      </c>
      <c r="E359" s="0" t="s">
        <v>3889</v>
      </c>
      <c r="F359" s="0" t="s">
        <v>2949</v>
      </c>
      <c r="G359" s="0" t="s">
        <v>3940</v>
      </c>
    </row>
    <row customHeight="1" ht="11.25">
      <c r="A360" s="373" t="s">
        <v>14</v>
      </c>
      <c r="B360" s="0" t="s">
        <v>3888</v>
      </c>
      <c r="C360" s="0" t="s">
        <v>3889</v>
      </c>
      <c r="D360" s="0" t="s">
        <v>3941</v>
      </c>
      <c r="E360" s="0" t="s">
        <v>3942</v>
      </c>
      <c r="F360" s="0" t="s">
        <v>2952</v>
      </c>
      <c r="G360" s="0" t="s">
        <v>3943</v>
      </c>
    </row>
    <row customHeight="1" ht="11.25">
      <c r="A361" s="373" t="s">
        <v>14</v>
      </c>
      <c r="B361" s="0" t="s">
        <v>3944</v>
      </c>
      <c r="C361" s="0" t="s">
        <v>3945</v>
      </c>
      <c r="D361" s="0" t="s">
        <v>3944</v>
      </c>
      <c r="E361" s="0" t="s">
        <v>3945</v>
      </c>
      <c r="F361" s="0" t="s">
        <v>2946</v>
      </c>
      <c r="G361" s="0" t="s">
        <v>3946</v>
      </c>
    </row>
    <row customHeight="1" ht="11.25">
      <c r="A362" s="373" t="s">
        <v>14</v>
      </c>
      <c r="B362" s="0" t="s">
        <v>3947</v>
      </c>
      <c r="C362" s="0" t="s">
        <v>3948</v>
      </c>
      <c r="D362" s="0" t="s">
        <v>3949</v>
      </c>
      <c r="E362" s="0" t="s">
        <v>3950</v>
      </c>
      <c r="F362" s="0" t="s">
        <v>2952</v>
      </c>
      <c r="G362" s="0" t="s">
        <v>3951</v>
      </c>
    </row>
    <row customHeight="1" ht="11.25">
      <c r="A363" s="373" t="s">
        <v>14</v>
      </c>
      <c r="B363" s="0" t="s">
        <v>3947</v>
      </c>
      <c r="C363" s="0" t="s">
        <v>3948</v>
      </c>
      <c r="D363" s="0" t="s">
        <v>3952</v>
      </c>
      <c r="E363" s="0" t="s">
        <v>3953</v>
      </c>
      <c r="F363" s="0" t="s">
        <v>2952</v>
      </c>
      <c r="G363" s="0" t="s">
        <v>3954</v>
      </c>
    </row>
    <row customHeight="1" ht="11.25">
      <c r="A364" s="373" t="s">
        <v>14</v>
      </c>
      <c r="B364" s="0" t="s">
        <v>3947</v>
      </c>
      <c r="C364" s="0" t="s">
        <v>3948</v>
      </c>
      <c r="D364" s="0" t="s">
        <v>3955</v>
      </c>
      <c r="E364" s="0" t="s">
        <v>3956</v>
      </c>
      <c r="F364" s="0" t="s">
        <v>2952</v>
      </c>
      <c r="G364" s="0" t="s">
        <v>3957</v>
      </c>
    </row>
    <row customHeight="1" ht="11.25">
      <c r="A365" s="373" t="s">
        <v>14</v>
      </c>
      <c r="B365" s="0" t="s">
        <v>3947</v>
      </c>
      <c r="C365" s="0" t="s">
        <v>3948</v>
      </c>
      <c r="D365" s="0" t="s">
        <v>3188</v>
      </c>
      <c r="E365" s="0" t="s">
        <v>3958</v>
      </c>
      <c r="F365" s="0" t="s">
        <v>2952</v>
      </c>
      <c r="G365" s="0" t="s">
        <v>3959</v>
      </c>
    </row>
    <row customHeight="1" ht="11.25">
      <c r="A366" s="373" t="s">
        <v>14</v>
      </c>
      <c r="B366" s="0" t="s">
        <v>3947</v>
      </c>
      <c r="C366" s="0" t="s">
        <v>3948</v>
      </c>
      <c r="D366" s="0" t="s">
        <v>3960</v>
      </c>
      <c r="E366" s="0" t="s">
        <v>3961</v>
      </c>
      <c r="F366" s="0" t="s">
        <v>2952</v>
      </c>
      <c r="G366" s="0" t="s">
        <v>3962</v>
      </c>
    </row>
    <row customHeight="1" ht="11.25">
      <c r="A367" s="373" t="s">
        <v>14</v>
      </c>
      <c r="B367" s="0" t="s">
        <v>3947</v>
      </c>
      <c r="C367" s="0" t="s">
        <v>3948</v>
      </c>
      <c r="D367" s="0" t="s">
        <v>3963</v>
      </c>
      <c r="E367" s="0" t="s">
        <v>3964</v>
      </c>
      <c r="F367" s="0" t="s">
        <v>2952</v>
      </c>
      <c r="G367" s="0" t="s">
        <v>3965</v>
      </c>
    </row>
    <row customHeight="1" ht="11.25">
      <c r="A368" s="373" t="s">
        <v>14</v>
      </c>
      <c r="B368" s="0" t="s">
        <v>3947</v>
      </c>
      <c r="C368" s="0" t="s">
        <v>3948</v>
      </c>
      <c r="D368" s="0" t="s">
        <v>3966</v>
      </c>
      <c r="E368" s="0" t="s">
        <v>3967</v>
      </c>
      <c r="F368" s="0" t="s">
        <v>2952</v>
      </c>
      <c r="G368" s="0" t="s">
        <v>3968</v>
      </c>
    </row>
    <row customHeight="1" ht="11.25">
      <c r="A369" s="373" t="s">
        <v>14</v>
      </c>
      <c r="B369" s="0" t="s">
        <v>3947</v>
      </c>
      <c r="C369" s="0" t="s">
        <v>3948</v>
      </c>
      <c r="D369" s="0" t="s">
        <v>3947</v>
      </c>
      <c r="E369" s="0" t="s">
        <v>3948</v>
      </c>
      <c r="F369" s="0" t="s">
        <v>2949</v>
      </c>
      <c r="G369" s="0" t="s">
        <v>3969</v>
      </c>
    </row>
    <row customHeight="1" ht="11.25">
      <c r="A370" s="373" t="s">
        <v>14</v>
      </c>
      <c r="B370" s="0" t="s">
        <v>3947</v>
      </c>
      <c r="C370" s="0" t="s">
        <v>3948</v>
      </c>
      <c r="D370" s="0" t="s">
        <v>3970</v>
      </c>
      <c r="E370" s="0" t="s">
        <v>3971</v>
      </c>
      <c r="F370" s="0" t="s">
        <v>2952</v>
      </c>
      <c r="G370" s="0" t="s">
        <v>3972</v>
      </c>
    </row>
    <row customHeight="1" ht="11.25">
      <c r="A371" s="373" t="s">
        <v>14</v>
      </c>
      <c r="B371" s="0" t="s">
        <v>3947</v>
      </c>
      <c r="C371" s="0" t="s">
        <v>3948</v>
      </c>
      <c r="D371" s="0" t="s">
        <v>3973</v>
      </c>
      <c r="E371" s="0" t="s">
        <v>3974</v>
      </c>
      <c r="F371" s="0" t="s">
        <v>2952</v>
      </c>
      <c r="G371" s="0" t="s">
        <v>3975</v>
      </c>
    </row>
    <row customHeight="1" ht="11.25">
      <c r="A372" s="373" t="s">
        <v>14</v>
      </c>
      <c r="B372" s="0" t="s">
        <v>3976</v>
      </c>
      <c r="C372" s="0" t="s">
        <v>3977</v>
      </c>
      <c r="D372" s="0" t="s">
        <v>3976</v>
      </c>
      <c r="E372" s="0" t="s">
        <v>3977</v>
      </c>
      <c r="F372" s="0" t="s">
        <v>2946</v>
      </c>
      <c r="G372" s="0" t="s">
        <v>3978</v>
      </c>
    </row>
    <row customHeight="1" ht="11.25">
      <c r="A373" s="373" t="s">
        <v>14</v>
      </c>
      <c r="B373" s="0" t="s">
        <v>3979</v>
      </c>
      <c r="C373" s="0" t="s">
        <v>3980</v>
      </c>
      <c r="D373" s="0" t="s">
        <v>3981</v>
      </c>
      <c r="E373" s="0" t="s">
        <v>3982</v>
      </c>
      <c r="F373" s="0" t="s">
        <v>2952</v>
      </c>
      <c r="G373" s="0" t="s">
        <v>3983</v>
      </c>
    </row>
    <row customHeight="1" ht="11.25">
      <c r="A374" s="373" t="s">
        <v>14</v>
      </c>
      <c r="B374" s="0" t="s">
        <v>3979</v>
      </c>
      <c r="C374" s="0" t="s">
        <v>3980</v>
      </c>
      <c r="D374" s="0" t="s">
        <v>3984</v>
      </c>
      <c r="E374" s="0" t="s">
        <v>3985</v>
      </c>
      <c r="F374" s="0" t="s">
        <v>2952</v>
      </c>
      <c r="G374" s="0" t="s">
        <v>3986</v>
      </c>
    </row>
    <row customHeight="1" ht="11.25">
      <c r="A375" s="373" t="s">
        <v>14</v>
      </c>
      <c r="B375" s="0" t="s">
        <v>3979</v>
      </c>
      <c r="C375" s="0" t="s">
        <v>3980</v>
      </c>
      <c r="D375" s="0" t="s">
        <v>3987</v>
      </c>
      <c r="E375" s="0" t="s">
        <v>3988</v>
      </c>
      <c r="F375" s="0" t="s">
        <v>2952</v>
      </c>
      <c r="G375" s="0" t="s">
        <v>3989</v>
      </c>
    </row>
    <row customHeight="1" ht="11.25">
      <c r="A376" s="373" t="s">
        <v>14</v>
      </c>
      <c r="B376" s="0" t="s">
        <v>3979</v>
      </c>
      <c r="C376" s="0" t="s">
        <v>3980</v>
      </c>
      <c r="D376" s="0" t="s">
        <v>3990</v>
      </c>
      <c r="E376" s="0" t="s">
        <v>3991</v>
      </c>
      <c r="F376" s="0" t="s">
        <v>2952</v>
      </c>
      <c r="G376" s="0" t="s">
        <v>3992</v>
      </c>
    </row>
    <row customHeight="1" ht="11.25">
      <c r="A377" s="373" t="s">
        <v>14</v>
      </c>
      <c r="B377" s="0" t="s">
        <v>3979</v>
      </c>
      <c r="C377" s="0" t="s">
        <v>3980</v>
      </c>
      <c r="D377" s="0" t="s">
        <v>3993</v>
      </c>
      <c r="E377" s="0" t="s">
        <v>3994</v>
      </c>
      <c r="F377" s="0" t="s">
        <v>2952</v>
      </c>
      <c r="G377" s="0" t="s">
        <v>3995</v>
      </c>
    </row>
    <row customHeight="1" ht="11.25">
      <c r="A378" s="373" t="s">
        <v>14</v>
      </c>
      <c r="B378" s="0" t="s">
        <v>3979</v>
      </c>
      <c r="C378" s="0" t="s">
        <v>3980</v>
      </c>
      <c r="D378" s="0" t="s">
        <v>3996</v>
      </c>
      <c r="E378" s="0" t="s">
        <v>3997</v>
      </c>
      <c r="F378" s="0" t="s">
        <v>2952</v>
      </c>
      <c r="G378" s="0" t="s">
        <v>3998</v>
      </c>
    </row>
    <row customHeight="1" ht="11.25">
      <c r="A379" s="373" t="s">
        <v>14</v>
      </c>
      <c r="B379" s="0" t="s">
        <v>3979</v>
      </c>
      <c r="C379" s="0" t="s">
        <v>3980</v>
      </c>
      <c r="D379" s="0" t="s">
        <v>3999</v>
      </c>
      <c r="E379" s="0" t="s">
        <v>4000</v>
      </c>
      <c r="F379" s="0" t="s">
        <v>2952</v>
      </c>
      <c r="G379" s="0" t="s">
        <v>4001</v>
      </c>
    </row>
    <row customHeight="1" ht="11.25">
      <c r="A380" s="373" t="s">
        <v>14</v>
      </c>
      <c r="B380" s="0" t="s">
        <v>3979</v>
      </c>
      <c r="C380" s="0" t="s">
        <v>3980</v>
      </c>
      <c r="D380" s="0" t="s">
        <v>4002</v>
      </c>
      <c r="E380" s="0" t="s">
        <v>4003</v>
      </c>
      <c r="F380" s="0" t="s">
        <v>2952</v>
      </c>
      <c r="G380" s="0" t="s">
        <v>4004</v>
      </c>
    </row>
    <row customHeight="1" ht="11.25">
      <c r="A381" s="373" t="s">
        <v>14</v>
      </c>
      <c r="B381" s="0" t="s">
        <v>3979</v>
      </c>
      <c r="C381" s="0" t="s">
        <v>3980</v>
      </c>
      <c r="D381" s="0" t="s">
        <v>4005</v>
      </c>
      <c r="E381" s="0" t="s">
        <v>4006</v>
      </c>
      <c r="F381" s="0" t="s">
        <v>2952</v>
      </c>
      <c r="G381" s="0" t="s">
        <v>4007</v>
      </c>
    </row>
    <row customHeight="1" ht="11.25">
      <c r="A382" s="373" t="s">
        <v>14</v>
      </c>
      <c r="B382" s="0" t="s">
        <v>3979</v>
      </c>
      <c r="C382" s="0" t="s">
        <v>3980</v>
      </c>
      <c r="D382" s="0" t="s">
        <v>4008</v>
      </c>
      <c r="E382" s="0" t="s">
        <v>4009</v>
      </c>
      <c r="F382" s="0" t="s">
        <v>2952</v>
      </c>
      <c r="G382" s="0" t="s">
        <v>4010</v>
      </c>
    </row>
    <row customHeight="1" ht="11.25">
      <c r="A383" s="373" t="s">
        <v>14</v>
      </c>
      <c r="B383" s="0" t="s">
        <v>3979</v>
      </c>
      <c r="C383" s="0" t="s">
        <v>3980</v>
      </c>
      <c r="D383" s="0" t="s">
        <v>4011</v>
      </c>
      <c r="E383" s="0" t="s">
        <v>4012</v>
      </c>
      <c r="F383" s="0" t="s">
        <v>2952</v>
      </c>
      <c r="G383" s="0" t="s">
        <v>4013</v>
      </c>
    </row>
    <row customHeight="1" ht="11.25">
      <c r="A384" s="373" t="s">
        <v>14</v>
      </c>
      <c r="B384" s="0" t="s">
        <v>3979</v>
      </c>
      <c r="C384" s="0" t="s">
        <v>3980</v>
      </c>
      <c r="D384" s="0" t="s">
        <v>4014</v>
      </c>
      <c r="E384" s="0" t="s">
        <v>4015</v>
      </c>
      <c r="F384" s="0" t="s">
        <v>2952</v>
      </c>
      <c r="G384" s="0" t="s">
        <v>4016</v>
      </c>
    </row>
    <row customHeight="1" ht="11.25">
      <c r="A385" s="373" t="s">
        <v>14</v>
      </c>
      <c r="B385" s="0" t="s">
        <v>3979</v>
      </c>
      <c r="C385" s="0" t="s">
        <v>3980</v>
      </c>
      <c r="D385" s="0" t="s">
        <v>4017</v>
      </c>
      <c r="E385" s="0" t="s">
        <v>4018</v>
      </c>
      <c r="F385" s="0" t="s">
        <v>2952</v>
      </c>
      <c r="G385" s="0" t="s">
        <v>4019</v>
      </c>
    </row>
    <row customHeight="1" ht="11.25">
      <c r="A386" s="373" t="s">
        <v>14</v>
      </c>
      <c r="B386" s="0" t="s">
        <v>3979</v>
      </c>
      <c r="C386" s="0" t="s">
        <v>3980</v>
      </c>
      <c r="D386" s="0" t="s">
        <v>3081</v>
      </c>
      <c r="E386" s="0" t="s">
        <v>4020</v>
      </c>
      <c r="F386" s="0" t="s">
        <v>2952</v>
      </c>
      <c r="G386" s="0" t="s">
        <v>4021</v>
      </c>
    </row>
    <row customHeight="1" ht="11.25">
      <c r="A387" s="373" t="s">
        <v>14</v>
      </c>
      <c r="B387" s="0" t="s">
        <v>3979</v>
      </c>
      <c r="C387" s="0" t="s">
        <v>3980</v>
      </c>
      <c r="D387" s="0" t="s">
        <v>4022</v>
      </c>
      <c r="E387" s="0" t="s">
        <v>4023</v>
      </c>
      <c r="F387" s="0" t="s">
        <v>2952</v>
      </c>
      <c r="G387" s="0" t="s">
        <v>4024</v>
      </c>
    </row>
    <row customHeight="1" ht="11.25">
      <c r="A388" s="373" t="s">
        <v>14</v>
      </c>
      <c r="B388" s="0" t="s">
        <v>3979</v>
      </c>
      <c r="C388" s="0" t="s">
        <v>3980</v>
      </c>
      <c r="D388" s="0" t="s">
        <v>4025</v>
      </c>
      <c r="E388" s="0" t="s">
        <v>4026</v>
      </c>
      <c r="F388" s="0" t="s">
        <v>2952</v>
      </c>
      <c r="G388" s="0" t="s">
        <v>4027</v>
      </c>
    </row>
    <row customHeight="1" ht="11.25">
      <c r="A389" s="373" t="s">
        <v>14</v>
      </c>
      <c r="B389" s="0" t="s">
        <v>3979</v>
      </c>
      <c r="C389" s="0" t="s">
        <v>3980</v>
      </c>
      <c r="D389" s="0" t="s">
        <v>4028</v>
      </c>
      <c r="E389" s="0" t="s">
        <v>4029</v>
      </c>
      <c r="F389" s="0" t="s">
        <v>2952</v>
      </c>
      <c r="G389" s="0" t="s">
        <v>4030</v>
      </c>
    </row>
    <row customHeight="1" ht="11.25">
      <c r="A390" s="373" t="s">
        <v>14</v>
      </c>
      <c r="B390" s="0" t="s">
        <v>3979</v>
      </c>
      <c r="C390" s="0" t="s">
        <v>3980</v>
      </c>
      <c r="D390" s="0" t="s">
        <v>4031</v>
      </c>
      <c r="E390" s="0" t="s">
        <v>4032</v>
      </c>
      <c r="F390" s="0" t="s">
        <v>2952</v>
      </c>
      <c r="G390" s="0" t="s">
        <v>4033</v>
      </c>
    </row>
    <row customHeight="1" ht="11.25">
      <c r="A391" s="373" t="s">
        <v>14</v>
      </c>
      <c r="B391" s="0" t="s">
        <v>3979</v>
      </c>
      <c r="C391" s="0" t="s">
        <v>3980</v>
      </c>
      <c r="D391" s="0" t="s">
        <v>4034</v>
      </c>
      <c r="E391" s="0" t="s">
        <v>4035</v>
      </c>
      <c r="F391" s="0" t="s">
        <v>2952</v>
      </c>
      <c r="G391" s="0" t="s">
        <v>4036</v>
      </c>
    </row>
    <row customHeight="1" ht="11.25">
      <c r="A392" s="373" t="s">
        <v>14</v>
      </c>
      <c r="B392" s="0" t="s">
        <v>3979</v>
      </c>
      <c r="C392" s="0" t="s">
        <v>3980</v>
      </c>
      <c r="D392" s="0" t="s">
        <v>4037</v>
      </c>
      <c r="E392" s="0" t="s">
        <v>4038</v>
      </c>
      <c r="F392" s="0" t="s">
        <v>2952</v>
      </c>
      <c r="G392" s="0" t="s">
        <v>4039</v>
      </c>
    </row>
    <row customHeight="1" ht="11.25">
      <c r="A393" s="373" t="s">
        <v>14</v>
      </c>
      <c r="B393" s="0" t="s">
        <v>3979</v>
      </c>
      <c r="C393" s="0" t="s">
        <v>3980</v>
      </c>
      <c r="D393" s="0" t="s">
        <v>4040</v>
      </c>
      <c r="E393" s="0" t="s">
        <v>4041</v>
      </c>
      <c r="F393" s="0" t="s">
        <v>2952</v>
      </c>
      <c r="G393" s="0" t="s">
        <v>4042</v>
      </c>
    </row>
    <row customHeight="1" ht="11.25">
      <c r="A394" s="373" t="s">
        <v>14</v>
      </c>
      <c r="B394" s="0" t="s">
        <v>3979</v>
      </c>
      <c r="C394" s="0" t="s">
        <v>3980</v>
      </c>
      <c r="D394" s="0" t="s">
        <v>4043</v>
      </c>
      <c r="E394" s="0" t="s">
        <v>4044</v>
      </c>
      <c r="F394" s="0" t="s">
        <v>2952</v>
      </c>
      <c r="G394" s="0" t="s">
        <v>4045</v>
      </c>
    </row>
    <row customHeight="1" ht="11.25">
      <c r="A395" s="373" t="s">
        <v>14</v>
      </c>
      <c r="B395" s="0" t="s">
        <v>3979</v>
      </c>
      <c r="C395" s="0" t="s">
        <v>3980</v>
      </c>
      <c r="D395" s="0" t="s">
        <v>4046</v>
      </c>
      <c r="E395" s="0" t="s">
        <v>4047</v>
      </c>
      <c r="F395" s="0" t="s">
        <v>2952</v>
      </c>
      <c r="G395" s="0" t="s">
        <v>4048</v>
      </c>
    </row>
    <row customHeight="1" ht="11.25">
      <c r="A396" s="373" t="s">
        <v>14</v>
      </c>
      <c r="B396" s="0" t="s">
        <v>3979</v>
      </c>
      <c r="C396" s="0" t="s">
        <v>3980</v>
      </c>
      <c r="D396" s="0" t="s">
        <v>4049</v>
      </c>
      <c r="E396" s="0" t="s">
        <v>4050</v>
      </c>
      <c r="F396" s="0" t="s">
        <v>2952</v>
      </c>
      <c r="G396" s="0" t="s">
        <v>4051</v>
      </c>
    </row>
    <row customHeight="1" ht="11.25">
      <c r="A397" s="373" t="s">
        <v>14</v>
      </c>
      <c r="B397" s="0" t="s">
        <v>3979</v>
      </c>
      <c r="C397" s="0" t="s">
        <v>3980</v>
      </c>
      <c r="D397" s="0" t="s">
        <v>4052</v>
      </c>
      <c r="E397" s="0" t="s">
        <v>4053</v>
      </c>
      <c r="F397" s="0" t="s">
        <v>2952</v>
      </c>
      <c r="G397" s="0" t="s">
        <v>4054</v>
      </c>
    </row>
    <row customHeight="1" ht="11.25">
      <c r="A398" s="373" t="s">
        <v>14</v>
      </c>
      <c r="B398" s="0" t="s">
        <v>3979</v>
      </c>
      <c r="C398" s="0" t="s">
        <v>3980</v>
      </c>
      <c r="D398" s="0" t="s">
        <v>4055</v>
      </c>
      <c r="E398" s="0" t="s">
        <v>4056</v>
      </c>
      <c r="F398" s="0" t="s">
        <v>2952</v>
      </c>
      <c r="G398" s="0" t="s">
        <v>4057</v>
      </c>
    </row>
    <row customHeight="1" ht="11.25">
      <c r="A399" s="373" t="s">
        <v>14</v>
      </c>
      <c r="B399" s="0" t="s">
        <v>3979</v>
      </c>
      <c r="C399" s="0" t="s">
        <v>3980</v>
      </c>
      <c r="D399" s="0" t="s">
        <v>4058</v>
      </c>
      <c r="E399" s="0" t="s">
        <v>4059</v>
      </c>
      <c r="F399" s="0" t="s">
        <v>2952</v>
      </c>
      <c r="G399" s="0" t="s">
        <v>4060</v>
      </c>
    </row>
    <row customHeight="1" ht="11.25">
      <c r="A400" s="373" t="s">
        <v>14</v>
      </c>
      <c r="B400" s="0" t="s">
        <v>3979</v>
      </c>
      <c r="C400" s="0" t="s">
        <v>3980</v>
      </c>
      <c r="D400" s="0" t="s">
        <v>4061</v>
      </c>
      <c r="E400" s="0" t="s">
        <v>4062</v>
      </c>
      <c r="F400" s="0" t="s">
        <v>2952</v>
      </c>
      <c r="G400" s="0" t="s">
        <v>4063</v>
      </c>
    </row>
    <row customHeight="1" ht="11.25">
      <c r="A401" s="373" t="s">
        <v>14</v>
      </c>
      <c r="B401" s="0" t="s">
        <v>3979</v>
      </c>
      <c r="C401" s="0" t="s">
        <v>3980</v>
      </c>
      <c r="D401" s="0" t="s">
        <v>3225</v>
      </c>
      <c r="E401" s="0" t="s">
        <v>4064</v>
      </c>
      <c r="F401" s="0" t="s">
        <v>2952</v>
      </c>
      <c r="G401" s="0" t="s">
        <v>4065</v>
      </c>
    </row>
    <row customHeight="1" ht="11.25">
      <c r="A402" s="373" t="s">
        <v>14</v>
      </c>
      <c r="B402" s="0" t="s">
        <v>3979</v>
      </c>
      <c r="C402" s="0" t="s">
        <v>3980</v>
      </c>
      <c r="D402" s="0" t="s">
        <v>4066</v>
      </c>
      <c r="E402" s="0" t="s">
        <v>4067</v>
      </c>
      <c r="F402" s="0" t="s">
        <v>2952</v>
      </c>
      <c r="G402" s="0" t="s">
        <v>4068</v>
      </c>
    </row>
    <row customHeight="1" ht="11.25">
      <c r="A403" s="373" t="s">
        <v>14</v>
      </c>
      <c r="B403" s="0" t="s">
        <v>3979</v>
      </c>
      <c r="C403" s="0" t="s">
        <v>3980</v>
      </c>
      <c r="D403" s="0" t="s">
        <v>4069</v>
      </c>
      <c r="E403" s="0" t="s">
        <v>4070</v>
      </c>
      <c r="F403" s="0" t="s">
        <v>2952</v>
      </c>
      <c r="G403" s="0" t="s">
        <v>4071</v>
      </c>
    </row>
    <row customHeight="1" ht="11.25">
      <c r="A404" s="373" t="s">
        <v>14</v>
      </c>
      <c r="B404" s="0" t="s">
        <v>3979</v>
      </c>
      <c r="C404" s="0" t="s">
        <v>3980</v>
      </c>
      <c r="D404" s="0" t="s">
        <v>4072</v>
      </c>
      <c r="E404" s="0" t="s">
        <v>4073</v>
      </c>
      <c r="F404" s="0" t="s">
        <v>2952</v>
      </c>
      <c r="G404" s="0" t="s">
        <v>4074</v>
      </c>
    </row>
    <row customHeight="1" ht="11.25">
      <c r="A405" s="373" t="s">
        <v>14</v>
      </c>
      <c r="B405" s="0" t="s">
        <v>3979</v>
      </c>
      <c r="C405" s="0" t="s">
        <v>3980</v>
      </c>
      <c r="D405" s="0" t="s">
        <v>4075</v>
      </c>
      <c r="E405" s="0" t="s">
        <v>4076</v>
      </c>
      <c r="F405" s="0" t="s">
        <v>2952</v>
      </c>
      <c r="G405" s="0" t="s">
        <v>4077</v>
      </c>
    </row>
    <row customHeight="1" ht="11.25">
      <c r="A406" s="373" t="s">
        <v>14</v>
      </c>
      <c r="B406" s="0" t="s">
        <v>3979</v>
      </c>
      <c r="C406" s="0" t="s">
        <v>3980</v>
      </c>
      <c r="D406" s="0" t="s">
        <v>4078</v>
      </c>
      <c r="E406" s="0" t="s">
        <v>4079</v>
      </c>
      <c r="F406" s="0" t="s">
        <v>2952</v>
      </c>
      <c r="G406" s="0" t="s">
        <v>4080</v>
      </c>
    </row>
    <row customHeight="1" ht="11.25">
      <c r="A407" s="373" t="s">
        <v>14</v>
      </c>
      <c r="B407" s="0" t="s">
        <v>3979</v>
      </c>
      <c r="C407" s="0" t="s">
        <v>3980</v>
      </c>
      <c r="D407" s="0" t="s">
        <v>3979</v>
      </c>
      <c r="E407" s="0" t="s">
        <v>3980</v>
      </c>
      <c r="F407" s="0" t="s">
        <v>2949</v>
      </c>
      <c r="G407" s="0" t="s">
        <v>4081</v>
      </c>
    </row>
    <row customHeight="1" ht="11.25">
      <c r="A408" s="373" t="s">
        <v>14</v>
      </c>
      <c r="B408" s="0" t="s">
        <v>3979</v>
      </c>
      <c r="C408" s="0" t="s">
        <v>3980</v>
      </c>
      <c r="D408" s="0" t="s">
        <v>4082</v>
      </c>
      <c r="E408" s="0" t="s">
        <v>4083</v>
      </c>
      <c r="F408" s="0" t="s">
        <v>2952</v>
      </c>
      <c r="G408" s="0" t="s">
        <v>4084</v>
      </c>
    </row>
    <row customHeight="1" ht="11.25">
      <c r="A409" s="373" t="s">
        <v>14</v>
      </c>
      <c r="B409" s="0" t="s">
        <v>4085</v>
      </c>
      <c r="C409" s="0" t="s">
        <v>4086</v>
      </c>
      <c r="D409" s="0" t="s">
        <v>4085</v>
      </c>
      <c r="E409" s="0" t="s">
        <v>4086</v>
      </c>
      <c r="F409" s="0" t="s">
        <v>2946</v>
      </c>
      <c r="G409" s="0" t="s">
        <v>4087</v>
      </c>
    </row>
    <row customHeight="1" ht="11.25">
      <c r="A410" s="373" t="s">
        <v>14</v>
      </c>
      <c r="B410" s="0" t="s">
        <v>4088</v>
      </c>
      <c r="C410" s="0" t="s">
        <v>4089</v>
      </c>
      <c r="D410" s="0" t="s">
        <v>4090</v>
      </c>
      <c r="E410" s="0" t="s">
        <v>4091</v>
      </c>
      <c r="F410" s="0" t="s">
        <v>2952</v>
      </c>
      <c r="G410" s="0" t="s">
        <v>4092</v>
      </c>
    </row>
    <row customHeight="1" ht="11.25">
      <c r="A411" s="373" t="s">
        <v>14</v>
      </c>
      <c r="B411" s="0" t="s">
        <v>4088</v>
      </c>
      <c r="C411" s="0" t="s">
        <v>4089</v>
      </c>
      <c r="D411" s="0" t="s">
        <v>4093</v>
      </c>
      <c r="E411" s="0" t="s">
        <v>4094</v>
      </c>
      <c r="F411" s="0" t="s">
        <v>2952</v>
      </c>
      <c r="G411" s="0" t="s">
        <v>4095</v>
      </c>
    </row>
    <row customHeight="1" ht="11.25">
      <c r="A412" s="373" t="s">
        <v>14</v>
      </c>
      <c r="B412" s="0" t="s">
        <v>4088</v>
      </c>
      <c r="C412" s="0" t="s">
        <v>4089</v>
      </c>
      <c r="D412" s="0" t="s">
        <v>4096</v>
      </c>
      <c r="E412" s="0" t="s">
        <v>4097</v>
      </c>
      <c r="F412" s="0" t="s">
        <v>2952</v>
      </c>
      <c r="G412" s="0" t="s">
        <v>4098</v>
      </c>
    </row>
    <row customHeight="1" ht="11.25">
      <c r="A413" s="373" t="s">
        <v>14</v>
      </c>
      <c r="B413" s="0" t="s">
        <v>4088</v>
      </c>
      <c r="C413" s="0" t="s">
        <v>4089</v>
      </c>
      <c r="D413" s="0" t="s">
        <v>3265</v>
      </c>
      <c r="E413" s="0" t="s">
        <v>4099</v>
      </c>
      <c r="F413" s="0" t="s">
        <v>2952</v>
      </c>
      <c r="G413" s="0" t="s">
        <v>4100</v>
      </c>
    </row>
    <row customHeight="1" ht="11.25">
      <c r="A414" s="373" t="s">
        <v>14</v>
      </c>
      <c r="B414" s="0" t="s">
        <v>4088</v>
      </c>
      <c r="C414" s="0" t="s">
        <v>4089</v>
      </c>
      <c r="D414" s="0" t="s">
        <v>4101</v>
      </c>
      <c r="E414" s="0" t="s">
        <v>4102</v>
      </c>
      <c r="F414" s="0" t="s">
        <v>2952</v>
      </c>
      <c r="G414" s="0" t="s">
        <v>4103</v>
      </c>
    </row>
    <row customHeight="1" ht="11.25">
      <c r="A415" s="373" t="s">
        <v>14</v>
      </c>
      <c r="B415" s="0" t="s">
        <v>4088</v>
      </c>
      <c r="C415" s="0" t="s">
        <v>4089</v>
      </c>
      <c r="D415" s="0" t="s">
        <v>4104</v>
      </c>
      <c r="E415" s="0" t="s">
        <v>4105</v>
      </c>
      <c r="F415" s="0" t="s">
        <v>2952</v>
      </c>
      <c r="G415" s="0" t="s">
        <v>4106</v>
      </c>
    </row>
    <row customHeight="1" ht="11.25">
      <c r="A416" s="373" t="s">
        <v>14</v>
      </c>
      <c r="B416" s="0" t="s">
        <v>4088</v>
      </c>
      <c r="C416" s="0" t="s">
        <v>4089</v>
      </c>
      <c r="D416" s="0" t="s">
        <v>4107</v>
      </c>
      <c r="E416" s="0" t="s">
        <v>4108</v>
      </c>
      <c r="F416" s="0" t="s">
        <v>2952</v>
      </c>
      <c r="G416" s="0" t="s">
        <v>4109</v>
      </c>
    </row>
    <row customHeight="1" ht="11.25">
      <c r="A417" s="373" t="s">
        <v>14</v>
      </c>
      <c r="B417" s="0" t="s">
        <v>4088</v>
      </c>
      <c r="C417" s="0" t="s">
        <v>4089</v>
      </c>
      <c r="D417" s="0" t="s">
        <v>4110</v>
      </c>
      <c r="E417" s="0" t="s">
        <v>4111</v>
      </c>
      <c r="F417" s="0" t="s">
        <v>2952</v>
      </c>
      <c r="G417" s="0" t="s">
        <v>4112</v>
      </c>
    </row>
    <row customHeight="1" ht="11.25">
      <c r="A418" s="373" t="s">
        <v>14</v>
      </c>
      <c r="B418" s="0" t="s">
        <v>4088</v>
      </c>
      <c r="C418" s="0" t="s">
        <v>4089</v>
      </c>
      <c r="D418" s="0" t="s">
        <v>4113</v>
      </c>
      <c r="E418" s="0" t="s">
        <v>4114</v>
      </c>
      <c r="F418" s="0" t="s">
        <v>2952</v>
      </c>
      <c r="G418" s="0" t="s">
        <v>4115</v>
      </c>
    </row>
    <row customHeight="1" ht="11.25">
      <c r="A419" s="373" t="s">
        <v>14</v>
      </c>
      <c r="B419" s="0" t="s">
        <v>4088</v>
      </c>
      <c r="C419" s="0" t="s">
        <v>4089</v>
      </c>
      <c r="D419" s="0" t="s">
        <v>3034</v>
      </c>
      <c r="E419" s="0" t="s">
        <v>4116</v>
      </c>
      <c r="F419" s="0" t="s">
        <v>2952</v>
      </c>
      <c r="G419" s="0" t="s">
        <v>4117</v>
      </c>
    </row>
    <row customHeight="1" ht="11.25">
      <c r="A420" s="373" t="s">
        <v>14</v>
      </c>
      <c r="B420" s="0" t="s">
        <v>4088</v>
      </c>
      <c r="C420" s="0" t="s">
        <v>4089</v>
      </c>
      <c r="D420" s="0" t="s">
        <v>4118</v>
      </c>
      <c r="E420" s="0" t="s">
        <v>4119</v>
      </c>
      <c r="F420" s="0" t="s">
        <v>2952</v>
      </c>
      <c r="G420" s="0" t="s">
        <v>4120</v>
      </c>
    </row>
    <row customHeight="1" ht="11.25">
      <c r="A421" s="373" t="s">
        <v>14</v>
      </c>
      <c r="B421" s="0" t="s">
        <v>4088</v>
      </c>
      <c r="C421" s="0" t="s">
        <v>4089</v>
      </c>
      <c r="D421" s="0" t="s">
        <v>4121</v>
      </c>
      <c r="E421" s="0" t="s">
        <v>4122</v>
      </c>
      <c r="F421" s="0" t="s">
        <v>2952</v>
      </c>
      <c r="G421" s="0" t="s">
        <v>4123</v>
      </c>
    </row>
    <row customHeight="1" ht="11.25">
      <c r="A422" s="373" t="s">
        <v>14</v>
      </c>
      <c r="B422" s="0" t="s">
        <v>4088</v>
      </c>
      <c r="C422" s="0" t="s">
        <v>4089</v>
      </c>
      <c r="D422" s="0" t="s">
        <v>4124</v>
      </c>
      <c r="E422" s="0" t="s">
        <v>4125</v>
      </c>
      <c r="F422" s="0" t="s">
        <v>2952</v>
      </c>
      <c r="G422" s="0" t="s">
        <v>4126</v>
      </c>
    </row>
    <row customHeight="1" ht="11.25">
      <c r="A423" s="373" t="s">
        <v>14</v>
      </c>
      <c r="B423" s="0" t="s">
        <v>4088</v>
      </c>
      <c r="C423" s="0" t="s">
        <v>4089</v>
      </c>
      <c r="D423" s="0" t="s">
        <v>4127</v>
      </c>
      <c r="E423" s="0" t="s">
        <v>4128</v>
      </c>
      <c r="F423" s="0" t="s">
        <v>2952</v>
      </c>
      <c r="G423" s="0" t="s">
        <v>4129</v>
      </c>
    </row>
    <row customHeight="1" ht="11.25">
      <c r="A424" s="373" t="s">
        <v>14</v>
      </c>
      <c r="B424" s="0" t="s">
        <v>4088</v>
      </c>
      <c r="C424" s="0" t="s">
        <v>4089</v>
      </c>
      <c r="D424" s="0" t="s">
        <v>4088</v>
      </c>
      <c r="E424" s="0" t="s">
        <v>4089</v>
      </c>
      <c r="F424" s="0" t="s">
        <v>2949</v>
      </c>
      <c r="G424" s="0" t="s">
        <v>4130</v>
      </c>
    </row>
    <row customHeight="1" ht="11.25">
      <c r="A425" s="373" t="s">
        <v>14</v>
      </c>
      <c r="B425" s="0" t="s">
        <v>4088</v>
      </c>
      <c r="C425" s="0" t="s">
        <v>4089</v>
      </c>
      <c r="D425" s="0" t="s">
        <v>4131</v>
      </c>
      <c r="E425" s="0" t="s">
        <v>4132</v>
      </c>
      <c r="F425" s="0" t="s">
        <v>2952</v>
      </c>
      <c r="G425" s="0" t="s">
        <v>4133</v>
      </c>
    </row>
    <row customHeight="1" ht="11.25">
      <c r="A426" s="373" t="s">
        <v>14</v>
      </c>
      <c r="B426" s="0" t="s">
        <v>4088</v>
      </c>
      <c r="C426" s="0" t="s">
        <v>4089</v>
      </c>
      <c r="D426" s="0" t="s">
        <v>3132</v>
      </c>
      <c r="E426" s="0" t="s">
        <v>4134</v>
      </c>
      <c r="F426" s="0" t="s">
        <v>2952</v>
      </c>
      <c r="G426" s="0" t="s">
        <v>4135</v>
      </c>
    </row>
    <row customHeight="1" ht="11.25">
      <c r="A427" s="373" t="s">
        <v>14</v>
      </c>
      <c r="B427" s="0" t="s">
        <v>4088</v>
      </c>
      <c r="C427" s="0" t="s">
        <v>4089</v>
      </c>
      <c r="D427" s="0" t="s">
        <v>4136</v>
      </c>
      <c r="E427" s="0" t="s">
        <v>4137</v>
      </c>
      <c r="F427" s="0" t="s">
        <v>2952</v>
      </c>
      <c r="G427" s="0" t="s">
        <v>4138</v>
      </c>
    </row>
    <row customHeight="1" ht="11.25">
      <c r="A428" s="373" t="s">
        <v>14</v>
      </c>
      <c r="B428" s="0" t="s">
        <v>4139</v>
      </c>
      <c r="C428" s="0" t="s">
        <v>4140</v>
      </c>
      <c r="D428" s="0" t="s">
        <v>4139</v>
      </c>
      <c r="E428" s="0" t="s">
        <v>4140</v>
      </c>
      <c r="F428" s="0" t="s">
        <v>2946</v>
      </c>
      <c r="G428" s="0" t="s">
        <v>4141</v>
      </c>
    </row>
    <row customHeight="1" ht="11.25">
      <c r="A429" s="373" t="s">
        <v>14</v>
      </c>
      <c r="B429" s="0" t="s">
        <v>4142</v>
      </c>
      <c r="C429" s="0" t="s">
        <v>4143</v>
      </c>
      <c r="D429" s="0" t="s">
        <v>3800</v>
      </c>
      <c r="E429" s="0" t="s">
        <v>4144</v>
      </c>
      <c r="F429" s="0" t="s">
        <v>2952</v>
      </c>
      <c r="G429" s="0" t="s">
        <v>4145</v>
      </c>
    </row>
    <row customHeight="1" ht="11.25">
      <c r="A430" s="373" t="s">
        <v>14</v>
      </c>
      <c r="B430" s="0" t="s">
        <v>4142</v>
      </c>
      <c r="C430" s="0" t="s">
        <v>4143</v>
      </c>
      <c r="D430" s="0" t="s">
        <v>4146</v>
      </c>
      <c r="E430" s="0" t="s">
        <v>4147</v>
      </c>
      <c r="F430" s="0" t="s">
        <v>2952</v>
      </c>
      <c r="G430" s="0" t="s">
        <v>4148</v>
      </c>
    </row>
    <row customHeight="1" ht="11.25">
      <c r="A431" s="373" t="s">
        <v>14</v>
      </c>
      <c r="B431" s="0" t="s">
        <v>4142</v>
      </c>
      <c r="C431" s="0" t="s">
        <v>4143</v>
      </c>
      <c r="D431" s="0" t="s">
        <v>4149</v>
      </c>
      <c r="E431" s="0" t="s">
        <v>4150</v>
      </c>
      <c r="F431" s="0" t="s">
        <v>2952</v>
      </c>
      <c r="G431" s="0" t="s">
        <v>4151</v>
      </c>
    </row>
    <row customHeight="1" ht="11.25">
      <c r="A432" s="373" t="s">
        <v>14</v>
      </c>
      <c r="B432" s="0" t="s">
        <v>4142</v>
      </c>
      <c r="C432" s="0" t="s">
        <v>4143</v>
      </c>
      <c r="D432" s="0" t="s">
        <v>4152</v>
      </c>
      <c r="E432" s="0" t="s">
        <v>4153</v>
      </c>
      <c r="F432" s="0" t="s">
        <v>2952</v>
      </c>
      <c r="G432" s="0" t="s">
        <v>4154</v>
      </c>
    </row>
    <row customHeight="1" ht="11.25">
      <c r="A433" s="373" t="s">
        <v>14</v>
      </c>
      <c r="B433" s="0" t="s">
        <v>4142</v>
      </c>
      <c r="C433" s="0" t="s">
        <v>4143</v>
      </c>
      <c r="D433" s="0" t="s">
        <v>4155</v>
      </c>
      <c r="E433" s="0" t="s">
        <v>4156</v>
      </c>
      <c r="F433" s="0" t="s">
        <v>3075</v>
      </c>
      <c r="G433" s="0" t="s">
        <v>4157</v>
      </c>
    </row>
    <row customHeight="1" ht="11.25">
      <c r="A434" s="373" t="s">
        <v>14</v>
      </c>
      <c r="B434" s="0" t="s">
        <v>4142</v>
      </c>
      <c r="C434" s="0" t="s">
        <v>4143</v>
      </c>
      <c r="D434" s="0" t="s">
        <v>4158</v>
      </c>
      <c r="E434" s="0" t="s">
        <v>4159</v>
      </c>
      <c r="F434" s="0" t="s">
        <v>2952</v>
      </c>
      <c r="G434" s="0" t="s">
        <v>4160</v>
      </c>
    </row>
    <row customHeight="1" ht="11.25">
      <c r="A435" s="373" t="s">
        <v>14</v>
      </c>
      <c r="B435" s="0" t="s">
        <v>4142</v>
      </c>
      <c r="C435" s="0" t="s">
        <v>4143</v>
      </c>
      <c r="D435" s="0" t="s">
        <v>4161</v>
      </c>
      <c r="E435" s="0" t="s">
        <v>4162</v>
      </c>
      <c r="F435" s="0" t="s">
        <v>2952</v>
      </c>
      <c r="G435" s="0" t="s">
        <v>4163</v>
      </c>
    </row>
    <row customHeight="1" ht="11.25">
      <c r="A436" s="373" t="s">
        <v>14</v>
      </c>
      <c r="B436" s="0" t="s">
        <v>4142</v>
      </c>
      <c r="C436" s="0" t="s">
        <v>4143</v>
      </c>
      <c r="D436" s="0" t="s">
        <v>4164</v>
      </c>
      <c r="E436" s="0" t="s">
        <v>4165</v>
      </c>
      <c r="F436" s="0" t="s">
        <v>2952</v>
      </c>
      <c r="G436" s="0" t="s">
        <v>4166</v>
      </c>
    </row>
    <row customHeight="1" ht="11.25">
      <c r="A437" s="373" t="s">
        <v>14</v>
      </c>
      <c r="B437" s="0" t="s">
        <v>4142</v>
      </c>
      <c r="C437" s="0" t="s">
        <v>4143</v>
      </c>
      <c r="D437" s="0" t="s">
        <v>4167</v>
      </c>
      <c r="E437" s="0" t="s">
        <v>4168</v>
      </c>
      <c r="F437" s="0" t="s">
        <v>2952</v>
      </c>
      <c r="G437" s="0" t="s">
        <v>4169</v>
      </c>
    </row>
    <row customHeight="1" ht="11.25">
      <c r="A438" s="373" t="s">
        <v>14</v>
      </c>
      <c r="B438" s="0" t="s">
        <v>4142</v>
      </c>
      <c r="C438" s="0" t="s">
        <v>4143</v>
      </c>
      <c r="D438" s="0" t="s">
        <v>4170</v>
      </c>
      <c r="E438" s="0" t="s">
        <v>4171</v>
      </c>
      <c r="F438" s="0" t="s">
        <v>2952</v>
      </c>
      <c r="G438" s="0" t="s">
        <v>4172</v>
      </c>
    </row>
    <row customHeight="1" ht="11.25">
      <c r="A439" s="373" t="s">
        <v>14</v>
      </c>
      <c r="B439" s="0" t="s">
        <v>4142</v>
      </c>
      <c r="C439" s="0" t="s">
        <v>4143</v>
      </c>
      <c r="D439" s="0" t="s">
        <v>4173</v>
      </c>
      <c r="E439" s="0" t="s">
        <v>4174</v>
      </c>
      <c r="F439" s="0" t="s">
        <v>2952</v>
      </c>
      <c r="G439" s="0" t="s">
        <v>4175</v>
      </c>
    </row>
    <row customHeight="1" ht="11.25">
      <c r="A440" s="373" t="s">
        <v>14</v>
      </c>
      <c r="B440" s="0" t="s">
        <v>4142</v>
      </c>
      <c r="C440" s="0" t="s">
        <v>4143</v>
      </c>
      <c r="D440" s="0" t="s">
        <v>4176</v>
      </c>
      <c r="E440" s="0" t="s">
        <v>4177</v>
      </c>
      <c r="F440" s="0" t="s">
        <v>2952</v>
      </c>
      <c r="G440" s="0" t="s">
        <v>4178</v>
      </c>
    </row>
    <row customHeight="1" ht="11.25">
      <c r="A441" s="373" t="s">
        <v>14</v>
      </c>
      <c r="B441" s="0" t="s">
        <v>4142</v>
      </c>
      <c r="C441" s="0" t="s">
        <v>4143</v>
      </c>
      <c r="D441" s="0" t="s">
        <v>4179</v>
      </c>
      <c r="E441" s="0" t="s">
        <v>4180</v>
      </c>
      <c r="F441" s="0" t="s">
        <v>2952</v>
      </c>
      <c r="G441" s="0" t="s">
        <v>4181</v>
      </c>
    </row>
    <row customHeight="1" ht="11.25">
      <c r="A442" s="373" t="s">
        <v>14</v>
      </c>
      <c r="B442" s="0" t="s">
        <v>4142</v>
      </c>
      <c r="C442" s="0" t="s">
        <v>4143</v>
      </c>
      <c r="D442" s="0" t="s">
        <v>4182</v>
      </c>
      <c r="E442" s="0" t="s">
        <v>4183</v>
      </c>
      <c r="F442" s="0" t="s">
        <v>2952</v>
      </c>
      <c r="G442" s="0" t="s">
        <v>4184</v>
      </c>
    </row>
    <row customHeight="1" ht="11.25">
      <c r="A443" s="373" t="s">
        <v>14</v>
      </c>
      <c r="B443" s="0" t="s">
        <v>4142</v>
      </c>
      <c r="C443" s="0" t="s">
        <v>4143</v>
      </c>
      <c r="D443" s="0" t="s">
        <v>4185</v>
      </c>
      <c r="E443" s="0" t="s">
        <v>4186</v>
      </c>
      <c r="F443" s="0" t="s">
        <v>2952</v>
      </c>
      <c r="G443" s="0" t="s">
        <v>4187</v>
      </c>
    </row>
    <row customHeight="1" ht="11.25">
      <c r="A444" s="373" t="s">
        <v>14</v>
      </c>
      <c r="B444" s="0" t="s">
        <v>4142</v>
      </c>
      <c r="C444" s="0" t="s">
        <v>4143</v>
      </c>
      <c r="D444" s="0" t="s">
        <v>4188</v>
      </c>
      <c r="E444" s="0" t="s">
        <v>4189</v>
      </c>
      <c r="F444" s="0" t="s">
        <v>2952</v>
      </c>
      <c r="G444" s="0" t="s">
        <v>4190</v>
      </c>
    </row>
    <row customHeight="1" ht="11.25">
      <c r="A445" s="373" t="s">
        <v>14</v>
      </c>
      <c r="B445" s="0" t="s">
        <v>4142</v>
      </c>
      <c r="C445" s="0" t="s">
        <v>4143</v>
      </c>
      <c r="D445" s="0" t="s">
        <v>4191</v>
      </c>
      <c r="E445" s="0" t="s">
        <v>4192</v>
      </c>
      <c r="F445" s="0" t="s">
        <v>2952</v>
      </c>
      <c r="G445" s="0" t="s">
        <v>4193</v>
      </c>
    </row>
    <row customHeight="1" ht="11.25">
      <c r="A446" s="373" t="s">
        <v>14</v>
      </c>
      <c r="B446" s="0" t="s">
        <v>4142</v>
      </c>
      <c r="C446" s="0" t="s">
        <v>4143</v>
      </c>
      <c r="D446" s="0" t="s">
        <v>4142</v>
      </c>
      <c r="E446" s="0" t="s">
        <v>4143</v>
      </c>
      <c r="F446" s="0" t="s">
        <v>2949</v>
      </c>
      <c r="G446" s="0" t="s">
        <v>4194</v>
      </c>
    </row>
    <row customHeight="1" ht="11.25">
      <c r="A447" s="373" t="s">
        <v>14</v>
      </c>
      <c r="B447" s="0" t="s">
        <v>4195</v>
      </c>
      <c r="C447" s="0" t="s">
        <v>4196</v>
      </c>
      <c r="D447" s="0" t="s">
        <v>4195</v>
      </c>
      <c r="E447" s="0" t="s">
        <v>4196</v>
      </c>
      <c r="F447" s="0" t="s">
        <v>2946</v>
      </c>
      <c r="G447" s="0" t="s">
        <v>4197</v>
      </c>
    </row>
    <row customHeight="1" ht="11.25">
      <c r="A448" s="373" t="s">
        <v>14</v>
      </c>
      <c r="B448" s="0" t="s">
        <v>4198</v>
      </c>
      <c r="C448" s="0" t="s">
        <v>4199</v>
      </c>
      <c r="D448" s="0" t="s">
        <v>3065</v>
      </c>
      <c r="E448" s="0" t="s">
        <v>4200</v>
      </c>
      <c r="F448" s="0" t="s">
        <v>2952</v>
      </c>
      <c r="G448" s="0" t="s">
        <v>4201</v>
      </c>
    </row>
    <row customHeight="1" ht="11.25">
      <c r="A449" s="373" t="s">
        <v>14</v>
      </c>
      <c r="B449" s="0" t="s">
        <v>4198</v>
      </c>
      <c r="C449" s="0" t="s">
        <v>4199</v>
      </c>
      <c r="D449" s="0" t="s">
        <v>4202</v>
      </c>
      <c r="E449" s="0" t="s">
        <v>4203</v>
      </c>
      <c r="F449" s="0" t="s">
        <v>2952</v>
      </c>
      <c r="G449" s="0" t="s">
        <v>4204</v>
      </c>
    </row>
    <row customHeight="1" ht="11.25">
      <c r="A450" s="373" t="s">
        <v>14</v>
      </c>
      <c r="B450" s="0" t="s">
        <v>4198</v>
      </c>
      <c r="C450" s="0" t="s">
        <v>4199</v>
      </c>
      <c r="D450" s="0" t="s">
        <v>4205</v>
      </c>
      <c r="E450" s="0" t="s">
        <v>4206</v>
      </c>
      <c r="F450" s="0" t="s">
        <v>3075</v>
      </c>
      <c r="G450" s="0" t="s">
        <v>4207</v>
      </c>
    </row>
    <row customHeight="1" ht="11.25">
      <c r="A451" s="373" t="s">
        <v>14</v>
      </c>
      <c r="B451" s="0" t="s">
        <v>4198</v>
      </c>
      <c r="C451" s="0" t="s">
        <v>4199</v>
      </c>
      <c r="D451" s="0" t="s">
        <v>4208</v>
      </c>
      <c r="E451" s="0" t="s">
        <v>4209</v>
      </c>
      <c r="F451" s="0" t="s">
        <v>2952</v>
      </c>
      <c r="G451" s="0" t="s">
        <v>4210</v>
      </c>
    </row>
    <row customHeight="1" ht="11.25">
      <c r="A452" s="373" t="s">
        <v>14</v>
      </c>
      <c r="B452" s="0" t="s">
        <v>4198</v>
      </c>
      <c r="C452" s="0" t="s">
        <v>4199</v>
      </c>
      <c r="D452" s="0" t="s">
        <v>4211</v>
      </c>
      <c r="E452" s="0" t="s">
        <v>4212</v>
      </c>
      <c r="F452" s="0" t="s">
        <v>2952</v>
      </c>
      <c r="G452" s="0" t="s">
        <v>4213</v>
      </c>
    </row>
    <row customHeight="1" ht="11.25">
      <c r="A453" s="373" t="s">
        <v>14</v>
      </c>
      <c r="B453" s="0" t="s">
        <v>4198</v>
      </c>
      <c r="C453" s="0" t="s">
        <v>4199</v>
      </c>
      <c r="D453" s="0" t="s">
        <v>4214</v>
      </c>
      <c r="E453" s="0" t="s">
        <v>4215</v>
      </c>
      <c r="F453" s="0" t="s">
        <v>2952</v>
      </c>
      <c r="G453" s="0" t="s">
        <v>4216</v>
      </c>
    </row>
    <row customHeight="1" ht="11.25">
      <c r="A454" s="373" t="s">
        <v>14</v>
      </c>
      <c r="B454" s="0" t="s">
        <v>4198</v>
      </c>
      <c r="C454" s="0" t="s">
        <v>4199</v>
      </c>
      <c r="D454" s="0" t="s">
        <v>4217</v>
      </c>
      <c r="E454" s="0" t="s">
        <v>4218</v>
      </c>
      <c r="F454" s="0" t="s">
        <v>2952</v>
      </c>
      <c r="G454" s="0" t="s">
        <v>4219</v>
      </c>
    </row>
    <row customHeight="1" ht="11.25">
      <c r="A455" s="373" t="s">
        <v>14</v>
      </c>
      <c r="B455" s="0" t="s">
        <v>4198</v>
      </c>
      <c r="C455" s="0" t="s">
        <v>4199</v>
      </c>
      <c r="D455" s="0" t="s">
        <v>4220</v>
      </c>
      <c r="E455" s="0" t="s">
        <v>4221</v>
      </c>
      <c r="F455" s="0" t="s">
        <v>2952</v>
      </c>
      <c r="G455" s="0" t="s">
        <v>4222</v>
      </c>
    </row>
    <row customHeight="1" ht="11.25">
      <c r="A456" s="373" t="s">
        <v>14</v>
      </c>
      <c r="B456" s="0" t="s">
        <v>4198</v>
      </c>
      <c r="C456" s="0" t="s">
        <v>4199</v>
      </c>
      <c r="D456" s="0" t="s">
        <v>4223</v>
      </c>
      <c r="E456" s="0" t="s">
        <v>4224</v>
      </c>
      <c r="F456" s="0" t="s">
        <v>2952</v>
      </c>
      <c r="G456" s="0" t="s">
        <v>4225</v>
      </c>
    </row>
    <row customHeight="1" ht="11.25">
      <c r="A457" s="373" t="s">
        <v>14</v>
      </c>
      <c r="B457" s="0" t="s">
        <v>4198</v>
      </c>
      <c r="C457" s="0" t="s">
        <v>4199</v>
      </c>
      <c r="D457" s="0" t="s">
        <v>4226</v>
      </c>
      <c r="E457" s="0" t="s">
        <v>4227</v>
      </c>
      <c r="F457" s="0" t="s">
        <v>2952</v>
      </c>
      <c r="G457" s="0" t="s">
        <v>4228</v>
      </c>
    </row>
    <row customHeight="1" ht="11.25">
      <c r="A458" s="373" t="s">
        <v>14</v>
      </c>
      <c r="B458" s="0" t="s">
        <v>4198</v>
      </c>
      <c r="C458" s="0" t="s">
        <v>4199</v>
      </c>
      <c r="D458" s="0" t="s">
        <v>4229</v>
      </c>
      <c r="E458" s="0" t="s">
        <v>4230</v>
      </c>
      <c r="F458" s="0" t="s">
        <v>2952</v>
      </c>
      <c r="G458" s="0" t="s">
        <v>4231</v>
      </c>
    </row>
    <row customHeight="1" ht="11.25">
      <c r="A459" s="373" t="s">
        <v>14</v>
      </c>
      <c r="B459" s="0" t="s">
        <v>4198</v>
      </c>
      <c r="C459" s="0" t="s">
        <v>4199</v>
      </c>
      <c r="D459" s="0" t="s">
        <v>4232</v>
      </c>
      <c r="E459" s="0" t="s">
        <v>4233</v>
      </c>
      <c r="F459" s="0" t="s">
        <v>2952</v>
      </c>
      <c r="G459" s="0" t="s">
        <v>4234</v>
      </c>
    </row>
    <row customHeight="1" ht="11.25">
      <c r="A460" s="373" t="s">
        <v>14</v>
      </c>
      <c r="B460" s="0" t="s">
        <v>4198</v>
      </c>
      <c r="C460" s="0" t="s">
        <v>4199</v>
      </c>
      <c r="D460" s="0" t="s">
        <v>4235</v>
      </c>
      <c r="E460" s="0" t="s">
        <v>4236</v>
      </c>
      <c r="F460" s="0" t="s">
        <v>2952</v>
      </c>
      <c r="G460" s="0" t="s">
        <v>4237</v>
      </c>
    </row>
    <row customHeight="1" ht="11.25">
      <c r="A461" s="373" t="s">
        <v>14</v>
      </c>
      <c r="B461" s="0" t="s">
        <v>4198</v>
      </c>
      <c r="C461" s="0" t="s">
        <v>4199</v>
      </c>
      <c r="D461" s="0" t="s">
        <v>4238</v>
      </c>
      <c r="E461" s="0" t="s">
        <v>4239</v>
      </c>
      <c r="F461" s="0" t="s">
        <v>2952</v>
      </c>
      <c r="G461" s="0" t="s">
        <v>4240</v>
      </c>
    </row>
    <row customHeight="1" ht="11.25">
      <c r="A462" s="373" t="s">
        <v>14</v>
      </c>
      <c r="B462" s="0" t="s">
        <v>4198</v>
      </c>
      <c r="C462" s="0" t="s">
        <v>4199</v>
      </c>
      <c r="D462" s="0" t="s">
        <v>4241</v>
      </c>
      <c r="E462" s="0" t="s">
        <v>4242</v>
      </c>
      <c r="F462" s="0" t="s">
        <v>2952</v>
      </c>
      <c r="G462" s="0" t="s">
        <v>4243</v>
      </c>
    </row>
    <row customHeight="1" ht="11.25">
      <c r="A463" s="373" t="s">
        <v>14</v>
      </c>
      <c r="B463" s="0" t="s">
        <v>4198</v>
      </c>
      <c r="C463" s="0" t="s">
        <v>4199</v>
      </c>
      <c r="D463" s="0" t="s">
        <v>2967</v>
      </c>
      <c r="E463" s="0" t="s">
        <v>4244</v>
      </c>
      <c r="F463" s="0" t="s">
        <v>2952</v>
      </c>
      <c r="G463" s="0" t="s">
        <v>4245</v>
      </c>
    </row>
    <row customHeight="1" ht="11.25">
      <c r="A464" s="373" t="s">
        <v>14</v>
      </c>
      <c r="B464" s="0" t="s">
        <v>4198</v>
      </c>
      <c r="C464" s="0" t="s">
        <v>4199</v>
      </c>
      <c r="D464" s="0" t="s">
        <v>4246</v>
      </c>
      <c r="E464" s="0" t="s">
        <v>4247</v>
      </c>
      <c r="F464" s="0" t="s">
        <v>2952</v>
      </c>
      <c r="G464" s="0" t="s">
        <v>4248</v>
      </c>
    </row>
    <row customHeight="1" ht="11.25">
      <c r="A465" s="373" t="s">
        <v>14</v>
      </c>
      <c r="B465" s="0" t="s">
        <v>4198</v>
      </c>
      <c r="C465" s="0" t="s">
        <v>4199</v>
      </c>
      <c r="D465" s="0" t="s">
        <v>4198</v>
      </c>
      <c r="E465" s="0" t="s">
        <v>4199</v>
      </c>
      <c r="F465" s="0" t="s">
        <v>2949</v>
      </c>
      <c r="G465" s="0" t="s">
        <v>4249</v>
      </c>
    </row>
    <row customHeight="1" ht="11.25">
      <c r="A466" s="373" t="s">
        <v>14</v>
      </c>
      <c r="B466" s="0" t="s">
        <v>4250</v>
      </c>
      <c r="C466" s="0" t="s">
        <v>4251</v>
      </c>
      <c r="D466" s="0" t="s">
        <v>4250</v>
      </c>
      <c r="E466" s="0" t="s">
        <v>4251</v>
      </c>
      <c r="F466" s="0" t="s">
        <v>2946</v>
      </c>
      <c r="G466" s="0" t="s">
        <v>4252</v>
      </c>
    </row>
    <row customHeight="1" ht="11.25">
      <c r="A467" s="373" t="s">
        <v>14</v>
      </c>
      <c r="B467" s="0" t="s">
        <v>4253</v>
      </c>
      <c r="C467" s="0" t="s">
        <v>4254</v>
      </c>
      <c r="D467" s="0" t="s">
        <v>4255</v>
      </c>
      <c r="E467" s="0" t="s">
        <v>4256</v>
      </c>
      <c r="F467" s="0" t="s">
        <v>2952</v>
      </c>
      <c r="G467" s="0" t="s">
        <v>4257</v>
      </c>
    </row>
    <row customHeight="1" ht="11.25">
      <c r="A468" s="373" t="s">
        <v>14</v>
      </c>
      <c r="B468" s="0" t="s">
        <v>4253</v>
      </c>
      <c r="C468" s="0" t="s">
        <v>4254</v>
      </c>
      <c r="D468" s="0" t="s">
        <v>4258</v>
      </c>
      <c r="E468" s="0" t="s">
        <v>4259</v>
      </c>
      <c r="F468" s="0" t="s">
        <v>2952</v>
      </c>
      <c r="G468" s="0" t="s">
        <v>4260</v>
      </c>
    </row>
    <row customHeight="1" ht="11.25">
      <c r="A469" s="373" t="s">
        <v>14</v>
      </c>
      <c r="B469" s="0" t="s">
        <v>4253</v>
      </c>
      <c r="C469" s="0" t="s">
        <v>4254</v>
      </c>
      <c r="D469" s="0" t="s">
        <v>4261</v>
      </c>
      <c r="E469" s="0" t="s">
        <v>4262</v>
      </c>
      <c r="F469" s="0" t="s">
        <v>2952</v>
      </c>
      <c r="G469" s="0" t="s">
        <v>4263</v>
      </c>
    </row>
    <row customHeight="1" ht="11.25">
      <c r="A470" s="373" t="s">
        <v>14</v>
      </c>
      <c r="B470" s="0" t="s">
        <v>4253</v>
      </c>
      <c r="C470" s="0" t="s">
        <v>4254</v>
      </c>
      <c r="D470" s="0" t="s">
        <v>4264</v>
      </c>
      <c r="E470" s="0" t="s">
        <v>4265</v>
      </c>
      <c r="F470" s="0" t="s">
        <v>2952</v>
      </c>
      <c r="G470" s="0" t="s">
        <v>4266</v>
      </c>
    </row>
    <row customHeight="1" ht="11.25">
      <c r="A471" s="373" t="s">
        <v>14</v>
      </c>
      <c r="B471" s="0" t="s">
        <v>4253</v>
      </c>
      <c r="C471" s="0" t="s">
        <v>4254</v>
      </c>
      <c r="D471" s="0" t="s">
        <v>4164</v>
      </c>
      <c r="E471" s="0" t="s">
        <v>4267</v>
      </c>
      <c r="F471" s="0" t="s">
        <v>2952</v>
      </c>
      <c r="G471" s="0" t="s">
        <v>4268</v>
      </c>
    </row>
    <row customHeight="1" ht="11.25">
      <c r="A472" s="373" t="s">
        <v>14</v>
      </c>
      <c r="B472" s="0" t="s">
        <v>4253</v>
      </c>
      <c r="C472" s="0" t="s">
        <v>4254</v>
      </c>
      <c r="D472" s="0" t="s">
        <v>3906</v>
      </c>
      <c r="E472" s="0" t="s">
        <v>4269</v>
      </c>
      <c r="F472" s="0" t="s">
        <v>2952</v>
      </c>
      <c r="G472" s="0" t="s">
        <v>4270</v>
      </c>
    </row>
    <row customHeight="1" ht="11.25">
      <c r="A473" s="373" t="s">
        <v>14</v>
      </c>
      <c r="B473" s="0" t="s">
        <v>4253</v>
      </c>
      <c r="C473" s="0" t="s">
        <v>4254</v>
      </c>
      <c r="D473" s="0" t="s">
        <v>4271</v>
      </c>
      <c r="E473" s="0" t="s">
        <v>4272</v>
      </c>
      <c r="F473" s="0" t="s">
        <v>2952</v>
      </c>
      <c r="G473" s="0" t="s">
        <v>4273</v>
      </c>
    </row>
    <row customHeight="1" ht="11.25">
      <c r="A474" s="373" t="s">
        <v>14</v>
      </c>
      <c r="B474" s="0" t="s">
        <v>4253</v>
      </c>
      <c r="C474" s="0" t="s">
        <v>4254</v>
      </c>
      <c r="D474" s="0" t="s">
        <v>4274</v>
      </c>
      <c r="E474" s="0" t="s">
        <v>4275</v>
      </c>
      <c r="F474" s="0" t="s">
        <v>2952</v>
      </c>
      <c r="G474" s="0" t="s">
        <v>4276</v>
      </c>
    </row>
    <row customHeight="1" ht="11.25">
      <c r="A475" s="373" t="s">
        <v>14</v>
      </c>
      <c r="B475" s="0" t="s">
        <v>4253</v>
      </c>
      <c r="C475" s="0" t="s">
        <v>4254</v>
      </c>
      <c r="D475" s="0" t="s">
        <v>4277</v>
      </c>
      <c r="E475" s="0" t="s">
        <v>4278</v>
      </c>
      <c r="F475" s="0" t="s">
        <v>2952</v>
      </c>
      <c r="G475" s="0" t="s">
        <v>4279</v>
      </c>
    </row>
    <row customHeight="1" ht="11.25">
      <c r="A476" s="373" t="s">
        <v>14</v>
      </c>
      <c r="B476" s="0" t="s">
        <v>4253</v>
      </c>
      <c r="C476" s="0" t="s">
        <v>4254</v>
      </c>
      <c r="D476" s="0" t="s">
        <v>3114</v>
      </c>
      <c r="E476" s="0" t="s">
        <v>4280</v>
      </c>
      <c r="F476" s="0" t="s">
        <v>2952</v>
      </c>
      <c r="G476" s="0" t="s">
        <v>4281</v>
      </c>
    </row>
    <row customHeight="1" ht="11.25">
      <c r="A477" s="373" t="s">
        <v>14</v>
      </c>
      <c r="B477" s="0" t="s">
        <v>4253</v>
      </c>
      <c r="C477" s="0" t="s">
        <v>4254</v>
      </c>
      <c r="D477" s="0" t="s">
        <v>4282</v>
      </c>
      <c r="E477" s="0" t="s">
        <v>4283</v>
      </c>
      <c r="F477" s="0" t="s">
        <v>3044</v>
      </c>
      <c r="G477" s="0" t="s">
        <v>4284</v>
      </c>
    </row>
    <row customHeight="1" ht="11.25">
      <c r="A478" s="373" t="s">
        <v>14</v>
      </c>
      <c r="B478" s="0" t="s">
        <v>4253</v>
      </c>
      <c r="C478" s="0" t="s">
        <v>4254</v>
      </c>
      <c r="D478" s="0" t="s">
        <v>4285</v>
      </c>
      <c r="E478" s="0" t="s">
        <v>4286</v>
      </c>
      <c r="F478" s="0" t="s">
        <v>2952</v>
      </c>
      <c r="G478" s="0" t="s">
        <v>4287</v>
      </c>
    </row>
    <row customHeight="1" ht="11.25">
      <c r="A479" s="373" t="s">
        <v>14</v>
      </c>
      <c r="B479" s="0" t="s">
        <v>4253</v>
      </c>
      <c r="C479" s="0" t="s">
        <v>4254</v>
      </c>
      <c r="D479" s="0" t="s">
        <v>4288</v>
      </c>
      <c r="E479" s="0" t="s">
        <v>4289</v>
      </c>
      <c r="F479" s="0" t="s">
        <v>2952</v>
      </c>
      <c r="G479" s="0" t="s">
        <v>4290</v>
      </c>
    </row>
    <row customHeight="1" ht="11.25">
      <c r="A480" s="373" t="s">
        <v>14</v>
      </c>
      <c r="B480" s="0" t="s">
        <v>4253</v>
      </c>
      <c r="C480" s="0" t="s">
        <v>4254</v>
      </c>
      <c r="D480" s="0" t="s">
        <v>4291</v>
      </c>
      <c r="E480" s="0" t="s">
        <v>4292</v>
      </c>
      <c r="F480" s="0" t="s">
        <v>2952</v>
      </c>
      <c r="G480" s="0" t="s">
        <v>4293</v>
      </c>
    </row>
    <row customHeight="1" ht="11.25">
      <c r="A481" s="373" t="s">
        <v>14</v>
      </c>
      <c r="B481" s="0" t="s">
        <v>4253</v>
      </c>
      <c r="C481" s="0" t="s">
        <v>4254</v>
      </c>
      <c r="D481" s="0" t="s">
        <v>4294</v>
      </c>
      <c r="E481" s="0" t="s">
        <v>4295</v>
      </c>
      <c r="F481" s="0" t="s">
        <v>2952</v>
      </c>
      <c r="G481" s="0" t="s">
        <v>4296</v>
      </c>
    </row>
    <row customHeight="1" ht="11.25">
      <c r="A482" s="373" t="s">
        <v>14</v>
      </c>
      <c r="B482" s="0" t="s">
        <v>4253</v>
      </c>
      <c r="C482" s="0" t="s">
        <v>4254</v>
      </c>
      <c r="D482" s="0" t="s">
        <v>4253</v>
      </c>
      <c r="E482" s="0" t="s">
        <v>4254</v>
      </c>
      <c r="F482" s="0" t="s">
        <v>2949</v>
      </c>
      <c r="G482" s="0" t="s">
        <v>4297</v>
      </c>
    </row>
    <row customHeight="1" ht="11.25">
      <c r="A483" s="373" t="s">
        <v>14</v>
      </c>
      <c r="B483" s="0" t="s">
        <v>97</v>
      </c>
      <c r="C483" s="0" t="s">
        <v>98</v>
      </c>
      <c r="D483" s="0" t="s">
        <v>97</v>
      </c>
      <c r="E483" s="0" t="s">
        <v>98</v>
      </c>
      <c r="F483" s="0" t="s">
        <v>4298</v>
      </c>
      <c r="G483" s="0" t="s">
        <v>96</v>
      </c>
    </row>
    <row customHeight="1" ht="11.25">
      <c r="A484" s="373" t="s">
        <v>14</v>
      </c>
      <c r="B484" s="0" t="s">
        <v>4299</v>
      </c>
      <c r="C484" s="0" t="s">
        <v>4300</v>
      </c>
      <c r="D484" s="0" t="s">
        <v>4299</v>
      </c>
      <c r="E484" s="0" t="s">
        <v>4300</v>
      </c>
      <c r="F484" s="0" t="s">
        <v>4298</v>
      </c>
      <c r="G484" s="0" t="s">
        <v>4301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8A65D-E5A8-CF73-A684-6DD87C984854}"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5005" width="9.140625"/>
  </cols>
  <sheetData>
    <row customHeight="1" ht="11.25">
      <c r="A1" s="841" t="s">
        <v>4302</v>
      </c>
      <c r="B1" s="841" t="s">
        <v>4303</v>
      </c>
      <c r="C1" s="841" t="s">
        <v>4304</v>
      </c>
      <c r="D1" s="841" t="s">
        <v>4305</v>
      </c>
    </row>
    <row customHeight="1" ht="11.25">
      <c r="A2" s="5006" t="s">
        <v>106</v>
      </c>
      <c r="B2" s="5006" t="s">
        <v>4306</v>
      </c>
      <c r="C2" s="5006" t="s">
        <v>4307</v>
      </c>
      <c r="D2" s="5006" t="s">
        <v>4308</v>
      </c>
    </row>
    <row customHeight="1" ht="11.25">
      <c r="A3" s="5006" t="s">
        <v>107</v>
      </c>
      <c r="B3" s="5006" t="s">
        <v>4309</v>
      </c>
      <c r="C3" s="5006" t="s">
        <v>4310</v>
      </c>
      <c r="D3" s="5006" t="s">
        <v>4311</v>
      </c>
    </row>
    <row customHeight="1" ht="11.25">
      <c r="A4" s="5006" t="s">
        <v>87</v>
      </c>
      <c r="B4" s="5006" t="s">
        <v>4312</v>
      </c>
      <c r="C4" s="5006" t="s">
        <v>4310</v>
      </c>
      <c r="D4" s="5006" t="s">
        <v>4311</v>
      </c>
    </row>
    <row customHeight="1" ht="11.25">
      <c r="A5" s="5006" t="s">
        <v>88</v>
      </c>
      <c r="B5" s="5006" t="s">
        <v>4313</v>
      </c>
      <c r="C5" s="5006" t="s">
        <v>4314</v>
      </c>
      <c r="D5" s="5006" t="s">
        <v>4315</v>
      </c>
    </row>
    <row customHeight="1" ht="11.25">
      <c r="A6" s="5006" t="s">
        <v>108</v>
      </c>
      <c r="B6" s="5006" t="s">
        <v>4316</v>
      </c>
      <c r="C6" s="5006" t="s">
        <v>4314</v>
      </c>
      <c r="D6" s="5006" t="s">
        <v>4315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D8007-8FC5-A532-4487-F8B243E5BA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AC8C3-D4DF-EF3D-DAA9-1EF108D92D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07" width="9.140625"/>
  </cols>
  <sheetData>
    <row customHeight="1" ht="11.25">
      <c r="A1" s="169" t="s">
        <v>127</v>
      </c>
      <c r="B1" s="169" t="s">
        <v>4317</v>
      </c>
    </row>
    <row customHeight="1" ht="11.25">
      <c r="A2" s="5008" t="s">
        <v>95</v>
      </c>
      <c r="B2" s="5008" t="s">
        <v>4318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479AD-B5BC-EE43-61E7-9332F8E3FBF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5" width="9.140625"/>
    <col min="2" max="2" style="5005" width="65.28125" customWidth="1"/>
  </cols>
  <sheetData>
    <row customHeight="1" ht="11.25">
      <c r="A1" s="841" t="s">
        <v>4319</v>
      </c>
      <c r="B1" s="841" t="s">
        <v>4320</v>
      </c>
    </row>
    <row customHeight="1" ht="11.25">
      <c r="A2" s="841">
        <v>4213775</v>
      </c>
      <c r="B2" s="841" t="s">
        <v>1214</v>
      </c>
    </row>
    <row customHeight="1" ht="11.25">
      <c r="A3" s="841">
        <v>4213784</v>
      </c>
      <c r="B3" s="841" t="s">
        <v>1245</v>
      </c>
    </row>
    <row customHeight="1" ht="11.25">
      <c r="A4" s="841">
        <v>4213781</v>
      </c>
      <c r="B4" s="841" t="s">
        <v>1238</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1378</v>
      </c>
    </row>
    <row customHeight="1" ht="11.25">
      <c r="A10" s="841">
        <v>4213783</v>
      </c>
      <c r="B10" s="841" t="s">
        <v>1393</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27B06-AC04-A68B-B31E-4D7CCECC7C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05" width="9.140625"/>
    <col min="2" max="2" style="5005" width="65.28125" customWidth="1"/>
  </cols>
  <sheetData>
    <row customHeight="1" ht="11.25">
      <c r="A1" s="841" t="s">
        <v>4319</v>
      </c>
      <c r="B1" s="841" t="s">
        <v>4321</v>
      </c>
    </row>
    <row customHeight="1" ht="11.25">
      <c r="A2" s="841" t="s">
        <v>4322</v>
      </c>
      <c r="B2" s="841" t="s">
        <v>1490</v>
      </c>
    </row>
    <row customHeight="1" ht="11.25">
      <c r="A3" s="841" t="s">
        <v>4323</v>
      </c>
      <c r="B3" s="841" t="s">
        <v>1500</v>
      </c>
    </row>
    <row customHeight="1" ht="11.25">
      <c r="A4" s="841" t="s">
        <v>153</v>
      </c>
      <c r="B4" s="841" t="s">
        <v>1509</v>
      </c>
    </row>
    <row customHeight="1" ht="11.25">
      <c r="A5" s="841" t="s">
        <v>4324</v>
      </c>
      <c r="B5" s="841" t="s">
        <v>1518</v>
      </c>
    </row>
    <row customHeight="1" ht="11.25">
      <c r="A6" s="841" t="s">
        <v>4325</v>
      </c>
      <c r="B6" s="841" t="s">
        <v>1524</v>
      </c>
    </row>
    <row customHeight="1" ht="11.25">
      <c r="A7" s="841" t="s">
        <v>4326</v>
      </c>
      <c r="B7" s="841" t="s">
        <v>1532</v>
      </c>
    </row>
    <row customHeight="1" ht="11.25">
      <c r="A8" s="841" t="s">
        <v>4327</v>
      </c>
      <c r="B8" s="841" t="s">
        <v>1539</v>
      </c>
    </row>
    <row customHeight="1" ht="11.25">
      <c r="A9" s="841" t="s">
        <v>4328</v>
      </c>
      <c r="B9" s="841" t="s">
        <v>1545</v>
      </c>
    </row>
    <row customHeight="1" ht="11.25">
      <c r="A10" s="841" t="s">
        <v>4329</v>
      </c>
      <c r="B10" s="841" t="s">
        <v>1549</v>
      </c>
    </row>
    <row customHeight="1" ht="11.25">
      <c r="A11" s="841" t="s">
        <v>4330</v>
      </c>
      <c r="B11" s="841"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6A87E-B7E3-42CC-251E-372C3D2283C2}" mc:Ignorable="x14ac xr xr2 xr3">
  <sheetPr>
    <tabColor rgb="FFFFCC99"/>
  </sheetPr>
  <dimension ref="A1:G483"/>
  <sheetViews>
    <sheetView topLeftCell="A1" showGridLines="0" workbookViewId="0">
      <selection activeCell="A1" sqref="A1"/>
    </sheetView>
  </sheetViews>
  <sheetFormatPr customHeight="1" defaultRowHeight="11.25"/>
  <sheetData>
    <row customHeight="1" ht="11.25">
      <c r="A1" s="373" t="s">
        <v>2937</v>
      </c>
      <c r="B1" s="373" t="s">
        <v>2938</v>
      </c>
      <c r="C1" s="373" t="s">
        <v>2939</v>
      </c>
      <c r="D1" s="373" t="s">
        <v>2940</v>
      </c>
      <c r="E1" s="0" t="s">
        <v>2941</v>
      </c>
      <c r="F1" s="0" t="s">
        <v>2942</v>
      </c>
      <c r="G1" s="0" t="s">
        <v>2943</v>
      </c>
    </row>
    <row customHeight="1" ht="11.25">
      <c r="A2" s="0" t="s">
        <v>14</v>
      </c>
      <c r="B2" s="0" t="s">
        <v>2944</v>
      </c>
      <c r="C2" s="0" t="s">
        <v>2945</v>
      </c>
      <c r="D2" s="0" t="s">
        <v>2944</v>
      </c>
      <c r="E2" s="0" t="s">
        <v>2945</v>
      </c>
      <c r="F2" s="0" t="s">
        <v>2946</v>
      </c>
      <c r="G2" s="0" t="s">
        <v>106</v>
      </c>
    </row>
    <row customHeight="1" ht="11.25">
      <c r="A3" s="0" t="s">
        <v>14</v>
      </c>
      <c r="B3" s="0" t="s">
        <v>2947</v>
      </c>
      <c r="C3" s="0" t="s">
        <v>2948</v>
      </c>
      <c r="D3" s="0" t="s">
        <v>2947</v>
      </c>
      <c r="E3" s="0" t="s">
        <v>2948</v>
      </c>
      <c r="F3" s="0" t="s">
        <v>2949</v>
      </c>
      <c r="G3" s="0" t="s">
        <v>107</v>
      </c>
    </row>
    <row customHeight="1" ht="11.25">
      <c r="A4" s="0" t="s">
        <v>14</v>
      </c>
      <c r="B4" s="0" t="s">
        <v>2947</v>
      </c>
      <c r="C4" s="0" t="s">
        <v>2948</v>
      </c>
      <c r="D4" s="0" t="s">
        <v>2950</v>
      </c>
      <c r="E4" s="0" t="s">
        <v>2951</v>
      </c>
      <c r="F4" s="0" t="s">
        <v>2952</v>
      </c>
      <c r="G4" s="0" t="s">
        <v>87</v>
      </c>
    </row>
    <row customHeight="1" ht="11.25">
      <c r="A5" s="0" t="s">
        <v>14</v>
      </c>
      <c r="B5" s="0" t="s">
        <v>2947</v>
      </c>
      <c r="C5" s="0" t="s">
        <v>2948</v>
      </c>
      <c r="D5" s="0" t="s">
        <v>2953</v>
      </c>
      <c r="E5" s="0" t="s">
        <v>2954</v>
      </c>
      <c r="F5" s="0" t="s">
        <v>2952</v>
      </c>
      <c r="G5" s="0" t="s">
        <v>88</v>
      </c>
    </row>
    <row customHeight="1" ht="11.25">
      <c r="A6" s="0" t="s">
        <v>14</v>
      </c>
      <c r="B6" s="0" t="s">
        <v>2947</v>
      </c>
      <c r="C6" s="0" t="s">
        <v>2948</v>
      </c>
      <c r="D6" s="0" t="s">
        <v>2955</v>
      </c>
      <c r="E6" s="0" t="s">
        <v>2956</v>
      </c>
      <c r="F6" s="0" t="s">
        <v>2952</v>
      </c>
      <c r="G6" s="0" t="s">
        <v>108</v>
      </c>
    </row>
    <row customHeight="1" ht="11.25">
      <c r="A7" s="0" t="s">
        <v>14</v>
      </c>
      <c r="B7" s="0" t="s">
        <v>2947</v>
      </c>
      <c r="C7" s="0" t="s">
        <v>2948</v>
      </c>
      <c r="D7" s="0" t="s">
        <v>2957</v>
      </c>
      <c r="E7" s="0" t="s">
        <v>2958</v>
      </c>
      <c r="F7" s="0" t="s">
        <v>2952</v>
      </c>
      <c r="G7" s="0" t="s">
        <v>89</v>
      </c>
    </row>
    <row customHeight="1" ht="11.25">
      <c r="A8" s="0" t="s">
        <v>14</v>
      </c>
      <c r="B8" s="0" t="s">
        <v>2947</v>
      </c>
      <c r="C8" s="0" t="s">
        <v>2948</v>
      </c>
      <c r="D8" s="0" t="s">
        <v>2959</v>
      </c>
      <c r="E8" s="0" t="s">
        <v>2960</v>
      </c>
      <c r="F8" s="0" t="s">
        <v>2952</v>
      </c>
      <c r="G8" s="0" t="s">
        <v>90</v>
      </c>
    </row>
    <row customHeight="1" ht="11.25">
      <c r="A9" s="0" t="s">
        <v>14</v>
      </c>
      <c r="B9" s="0" t="s">
        <v>2947</v>
      </c>
      <c r="C9" s="0" t="s">
        <v>2948</v>
      </c>
      <c r="D9" s="0" t="s">
        <v>2961</v>
      </c>
      <c r="E9" s="0" t="s">
        <v>2962</v>
      </c>
      <c r="F9" s="0" t="s">
        <v>2952</v>
      </c>
      <c r="G9" s="0" t="s">
        <v>109</v>
      </c>
    </row>
    <row customHeight="1" ht="11.25">
      <c r="A10" s="0" t="s">
        <v>14</v>
      </c>
      <c r="B10" s="0" t="s">
        <v>2947</v>
      </c>
      <c r="C10" s="0" t="s">
        <v>2948</v>
      </c>
      <c r="D10" s="0" t="s">
        <v>2963</v>
      </c>
      <c r="E10" s="0" t="s">
        <v>2964</v>
      </c>
      <c r="F10" s="0" t="s">
        <v>2952</v>
      </c>
      <c r="G10" s="0" t="s">
        <v>145</v>
      </c>
    </row>
    <row customHeight="1" ht="11.25">
      <c r="A11" s="0" t="s">
        <v>14</v>
      </c>
      <c r="B11" s="0" t="s">
        <v>2947</v>
      </c>
      <c r="C11" s="0" t="s">
        <v>2948</v>
      </c>
      <c r="D11" s="0" t="s">
        <v>2965</v>
      </c>
      <c r="E11" s="0" t="s">
        <v>2966</v>
      </c>
      <c r="F11" s="0" t="s">
        <v>2952</v>
      </c>
      <c r="G11" s="0" t="s">
        <v>146</v>
      </c>
    </row>
    <row customHeight="1" ht="11.25">
      <c r="A12" s="0" t="s">
        <v>14</v>
      </c>
      <c r="B12" s="0" t="s">
        <v>2947</v>
      </c>
      <c r="C12" s="0" t="s">
        <v>2948</v>
      </c>
      <c r="D12" s="0" t="s">
        <v>2967</v>
      </c>
      <c r="E12" s="0" t="s">
        <v>2968</v>
      </c>
      <c r="F12" s="0" t="s">
        <v>2952</v>
      </c>
      <c r="G12" s="0" t="s">
        <v>147</v>
      </c>
    </row>
    <row customHeight="1" ht="11.25">
      <c r="A13" s="0" t="s">
        <v>14</v>
      </c>
      <c r="B13" s="0" t="s">
        <v>2947</v>
      </c>
      <c r="C13" s="0" t="s">
        <v>2948</v>
      </c>
      <c r="D13" s="0" t="s">
        <v>2969</v>
      </c>
      <c r="E13" s="0" t="s">
        <v>2970</v>
      </c>
      <c r="F13" s="0" t="s">
        <v>2952</v>
      </c>
      <c r="G13" s="0" t="s">
        <v>148</v>
      </c>
    </row>
    <row customHeight="1" ht="11.25">
      <c r="A14" s="0" t="s">
        <v>14</v>
      </c>
      <c r="B14" s="0" t="s">
        <v>2947</v>
      </c>
      <c r="C14" s="0" t="s">
        <v>2948</v>
      </c>
      <c r="D14" s="0" t="s">
        <v>2971</v>
      </c>
      <c r="E14" s="0" t="s">
        <v>2972</v>
      </c>
      <c r="F14" s="0" t="s">
        <v>2952</v>
      </c>
      <c r="G14" s="0" t="s">
        <v>149</v>
      </c>
    </row>
    <row customHeight="1" ht="11.25">
      <c r="A15" s="0" t="s">
        <v>14</v>
      </c>
      <c r="B15" s="0" t="s">
        <v>2947</v>
      </c>
      <c r="C15" s="0" t="s">
        <v>2948</v>
      </c>
      <c r="D15" s="0" t="s">
        <v>2973</v>
      </c>
      <c r="E15" s="0" t="s">
        <v>2974</v>
      </c>
      <c r="F15" s="0" t="s">
        <v>2952</v>
      </c>
      <c r="G15" s="0" t="s">
        <v>150</v>
      </c>
    </row>
    <row customHeight="1" ht="11.25">
      <c r="A16" s="0" t="s">
        <v>14</v>
      </c>
      <c r="B16" s="0" t="s">
        <v>2975</v>
      </c>
      <c r="C16" s="0" t="s">
        <v>2976</v>
      </c>
      <c r="D16" s="0" t="s">
        <v>2975</v>
      </c>
      <c r="E16" s="0" t="s">
        <v>2976</v>
      </c>
      <c r="F16" s="0" t="s">
        <v>2946</v>
      </c>
      <c r="G16" s="0" t="s">
        <v>1453</v>
      </c>
    </row>
    <row customHeight="1" ht="11.25">
      <c r="A17" s="0" t="s">
        <v>14</v>
      </c>
      <c r="B17" s="0" t="s">
        <v>2977</v>
      </c>
      <c r="C17" s="0" t="s">
        <v>2978</v>
      </c>
      <c r="D17" s="0" t="s">
        <v>2979</v>
      </c>
      <c r="E17" s="0" t="s">
        <v>2980</v>
      </c>
      <c r="F17" s="0" t="s">
        <v>2952</v>
      </c>
      <c r="G17" s="0" t="s">
        <v>1459</v>
      </c>
    </row>
    <row customHeight="1" ht="11.25">
      <c r="A18" s="0" t="s">
        <v>14</v>
      </c>
      <c r="B18" s="0" t="s">
        <v>2977</v>
      </c>
      <c r="C18" s="0" t="s">
        <v>2978</v>
      </c>
      <c r="D18" s="0" t="s">
        <v>2977</v>
      </c>
      <c r="E18" s="0" t="s">
        <v>2978</v>
      </c>
      <c r="F18" s="0" t="s">
        <v>2949</v>
      </c>
      <c r="G18" s="0" t="s">
        <v>1470</v>
      </c>
    </row>
    <row customHeight="1" ht="11.25">
      <c r="A19" s="0" t="s">
        <v>14</v>
      </c>
      <c r="B19" s="0" t="s">
        <v>2977</v>
      </c>
      <c r="C19" s="0" t="s">
        <v>2978</v>
      </c>
      <c r="D19" s="0" t="s">
        <v>2981</v>
      </c>
      <c r="E19" s="0" t="s">
        <v>2982</v>
      </c>
      <c r="F19" s="0" t="s">
        <v>2952</v>
      </c>
      <c r="G19" s="0" t="s">
        <v>1484</v>
      </c>
    </row>
    <row customHeight="1" ht="11.25">
      <c r="A20" s="0" t="s">
        <v>14</v>
      </c>
      <c r="B20" s="0" t="s">
        <v>2977</v>
      </c>
      <c r="C20" s="0" t="s">
        <v>2978</v>
      </c>
      <c r="D20" s="0" t="s">
        <v>2983</v>
      </c>
      <c r="E20" s="0" t="s">
        <v>2984</v>
      </c>
      <c r="F20" s="0" t="s">
        <v>2952</v>
      </c>
      <c r="G20" s="0" t="s">
        <v>1496</v>
      </c>
    </row>
    <row customHeight="1" ht="11.25">
      <c r="A21" s="0" t="s">
        <v>14</v>
      </c>
      <c r="B21" s="0" t="s">
        <v>2977</v>
      </c>
      <c r="C21" s="0" t="s">
        <v>2978</v>
      </c>
      <c r="D21" s="0" t="s">
        <v>2985</v>
      </c>
      <c r="E21" s="0" t="s">
        <v>2986</v>
      </c>
      <c r="F21" s="0" t="s">
        <v>2952</v>
      </c>
      <c r="G21" s="0" t="s">
        <v>1505</v>
      </c>
    </row>
    <row customHeight="1" ht="11.25">
      <c r="A22" s="0" t="s">
        <v>14</v>
      </c>
      <c r="B22" s="0" t="s">
        <v>2977</v>
      </c>
      <c r="C22" s="0" t="s">
        <v>2978</v>
      </c>
      <c r="D22" s="0" t="s">
        <v>2987</v>
      </c>
      <c r="E22" s="0" t="s">
        <v>2988</v>
      </c>
      <c r="F22" s="0" t="s">
        <v>2952</v>
      </c>
      <c r="G22" s="0" t="s">
        <v>1521</v>
      </c>
    </row>
    <row customHeight="1" ht="11.25">
      <c r="A23" s="0" t="s">
        <v>14</v>
      </c>
      <c r="B23" s="0" t="s">
        <v>2977</v>
      </c>
      <c r="C23" s="0" t="s">
        <v>2978</v>
      </c>
      <c r="D23" s="0" t="s">
        <v>2989</v>
      </c>
      <c r="E23" s="0" t="s">
        <v>2990</v>
      </c>
      <c r="F23" s="0" t="s">
        <v>2952</v>
      </c>
      <c r="G23" s="0" t="s">
        <v>1528</v>
      </c>
    </row>
    <row customHeight="1" ht="11.25">
      <c r="A24" s="0" t="s">
        <v>14</v>
      </c>
      <c r="B24" s="0" t="s">
        <v>2977</v>
      </c>
      <c r="C24" s="0" t="s">
        <v>2978</v>
      </c>
      <c r="D24" s="0" t="s">
        <v>2991</v>
      </c>
      <c r="E24" s="0" t="s">
        <v>2992</v>
      </c>
      <c r="F24" s="0" t="s">
        <v>2952</v>
      </c>
      <c r="G24" s="0" t="s">
        <v>1536</v>
      </c>
    </row>
    <row customHeight="1" ht="11.25">
      <c r="A25" s="0" t="s">
        <v>14</v>
      </c>
      <c r="B25" s="0" t="s">
        <v>2977</v>
      </c>
      <c r="C25" s="0" t="s">
        <v>2978</v>
      </c>
      <c r="D25" s="0" t="s">
        <v>2993</v>
      </c>
      <c r="E25" s="0" t="s">
        <v>2994</v>
      </c>
      <c r="F25" s="0" t="s">
        <v>2952</v>
      </c>
      <c r="G25" s="0" t="s">
        <v>1543</v>
      </c>
    </row>
    <row customHeight="1" ht="11.25">
      <c r="A26" s="0" t="s">
        <v>14</v>
      </c>
      <c r="B26" s="0" t="s">
        <v>2977</v>
      </c>
      <c r="C26" s="0" t="s">
        <v>2978</v>
      </c>
      <c r="D26" s="0" t="s">
        <v>2995</v>
      </c>
      <c r="E26" s="0" t="s">
        <v>2996</v>
      </c>
      <c r="F26" s="0" t="s">
        <v>2952</v>
      </c>
      <c r="G26" s="0" t="s">
        <v>1547</v>
      </c>
    </row>
    <row customHeight="1" ht="11.25">
      <c r="A27" s="0" t="s">
        <v>14</v>
      </c>
      <c r="B27" s="0" t="s">
        <v>2977</v>
      </c>
      <c r="C27" s="0" t="s">
        <v>2978</v>
      </c>
      <c r="D27" s="0" t="s">
        <v>2997</v>
      </c>
      <c r="E27" s="0" t="s">
        <v>2998</v>
      </c>
      <c r="F27" s="0" t="s">
        <v>2952</v>
      </c>
      <c r="G27" s="0" t="s">
        <v>1552</v>
      </c>
    </row>
    <row customHeight="1" ht="11.25">
      <c r="A28" s="0" t="s">
        <v>14</v>
      </c>
      <c r="B28" s="0" t="s">
        <v>2977</v>
      </c>
      <c r="C28" s="0" t="s">
        <v>2978</v>
      </c>
      <c r="D28" s="0" t="s">
        <v>2999</v>
      </c>
      <c r="E28" s="0" t="s">
        <v>3000</v>
      </c>
      <c r="F28" s="0" t="s">
        <v>2952</v>
      </c>
      <c r="G28" s="0" t="s">
        <v>1560</v>
      </c>
    </row>
    <row customHeight="1" ht="11.25">
      <c r="A29" s="0" t="s">
        <v>14</v>
      </c>
      <c r="B29" s="0" t="s">
        <v>2977</v>
      </c>
      <c r="C29" s="0" t="s">
        <v>2978</v>
      </c>
      <c r="D29" s="0" t="s">
        <v>3001</v>
      </c>
      <c r="E29" s="0" t="s">
        <v>3002</v>
      </c>
      <c r="F29" s="0" t="s">
        <v>2952</v>
      </c>
      <c r="G29" s="0" t="s">
        <v>1562</v>
      </c>
    </row>
    <row customHeight="1" ht="11.25">
      <c r="A30" s="0" t="s">
        <v>14</v>
      </c>
      <c r="B30" s="0" t="s">
        <v>2977</v>
      </c>
      <c r="C30" s="0" t="s">
        <v>2978</v>
      </c>
      <c r="D30" s="0" t="s">
        <v>3003</v>
      </c>
      <c r="E30" s="0" t="s">
        <v>3004</v>
      </c>
      <c r="F30" s="0" t="s">
        <v>2952</v>
      </c>
      <c r="G30" s="0" t="s">
        <v>1565</v>
      </c>
    </row>
    <row customHeight="1" ht="11.25">
      <c r="A31" s="0" t="s">
        <v>14</v>
      </c>
      <c r="B31" s="0" t="s">
        <v>2977</v>
      </c>
      <c r="C31" s="0" t="s">
        <v>2978</v>
      </c>
      <c r="D31" s="0" t="s">
        <v>3005</v>
      </c>
      <c r="E31" s="0" t="s">
        <v>3006</v>
      </c>
      <c r="F31" s="0" t="s">
        <v>2952</v>
      </c>
      <c r="G31" s="0" t="s">
        <v>1570</v>
      </c>
    </row>
    <row customHeight="1" ht="11.25">
      <c r="A32" s="0" t="s">
        <v>14</v>
      </c>
      <c r="B32" s="0" t="s">
        <v>2977</v>
      </c>
      <c r="C32" s="0" t="s">
        <v>2978</v>
      </c>
      <c r="D32" s="0" t="s">
        <v>3007</v>
      </c>
      <c r="E32" s="0" t="s">
        <v>3008</v>
      </c>
      <c r="F32" s="0" t="s">
        <v>2952</v>
      </c>
      <c r="G32" s="0" t="s">
        <v>1572</v>
      </c>
    </row>
    <row customHeight="1" ht="11.25">
      <c r="A33" s="0" t="s">
        <v>14</v>
      </c>
      <c r="B33" s="0" t="s">
        <v>2977</v>
      </c>
      <c r="C33" s="0" t="s">
        <v>2978</v>
      </c>
      <c r="D33" s="0" t="s">
        <v>3009</v>
      </c>
      <c r="E33" s="0" t="s">
        <v>3010</v>
      </c>
      <c r="F33" s="0" t="s">
        <v>2952</v>
      </c>
      <c r="G33" s="0" t="s">
        <v>1574</v>
      </c>
    </row>
    <row customHeight="1" ht="11.25">
      <c r="A34" s="0" t="s">
        <v>14</v>
      </c>
      <c r="B34" s="0" t="s">
        <v>2977</v>
      </c>
      <c r="C34" s="0" t="s">
        <v>2978</v>
      </c>
      <c r="D34" s="0" t="s">
        <v>3011</v>
      </c>
      <c r="E34" s="0" t="s">
        <v>3012</v>
      </c>
      <c r="F34" s="0" t="s">
        <v>2952</v>
      </c>
      <c r="G34" s="0" t="s">
        <v>1576</v>
      </c>
    </row>
    <row customHeight="1" ht="11.25">
      <c r="A35" s="0" t="s">
        <v>14</v>
      </c>
      <c r="B35" s="0" t="s">
        <v>2977</v>
      </c>
      <c r="C35" s="0" t="s">
        <v>2978</v>
      </c>
      <c r="D35" s="0" t="s">
        <v>3013</v>
      </c>
      <c r="E35" s="0" t="s">
        <v>3014</v>
      </c>
      <c r="F35" s="0" t="s">
        <v>2952</v>
      </c>
      <c r="G35" s="0" t="s">
        <v>1581</v>
      </c>
    </row>
    <row customHeight="1" ht="11.25">
      <c r="A36" s="0" t="s">
        <v>14</v>
      </c>
      <c r="B36" s="0" t="s">
        <v>2977</v>
      </c>
      <c r="C36" s="0" t="s">
        <v>2978</v>
      </c>
      <c r="D36" s="0" t="s">
        <v>2973</v>
      </c>
      <c r="E36" s="0" t="s">
        <v>3015</v>
      </c>
      <c r="F36" s="0" t="s">
        <v>2952</v>
      </c>
      <c r="G36" s="0" t="s">
        <v>1586</v>
      </c>
    </row>
    <row customHeight="1" ht="11.25">
      <c r="A37" s="0" t="s">
        <v>14</v>
      </c>
      <c r="B37" s="0" t="s">
        <v>3016</v>
      </c>
      <c r="C37" s="0" t="s">
        <v>3017</v>
      </c>
      <c r="D37" s="0" t="s">
        <v>3016</v>
      </c>
      <c r="E37" s="0" t="s">
        <v>3017</v>
      </c>
      <c r="F37" s="0" t="s">
        <v>2946</v>
      </c>
      <c r="G37" s="0" t="s">
        <v>1590</v>
      </c>
    </row>
    <row customHeight="1" ht="11.25">
      <c r="A38" s="0" t="s">
        <v>14</v>
      </c>
      <c r="B38" s="0" t="s">
        <v>3018</v>
      </c>
      <c r="C38" s="0" t="s">
        <v>3019</v>
      </c>
      <c r="D38" s="0" t="s">
        <v>3020</v>
      </c>
      <c r="E38" s="0" t="s">
        <v>3021</v>
      </c>
      <c r="F38" s="0" t="s">
        <v>2952</v>
      </c>
      <c r="G38" s="0" t="s">
        <v>1598</v>
      </c>
    </row>
    <row customHeight="1" ht="11.25">
      <c r="A39" s="0" t="s">
        <v>14</v>
      </c>
      <c r="B39" s="0" t="s">
        <v>3018</v>
      </c>
      <c r="C39" s="0" t="s">
        <v>3019</v>
      </c>
      <c r="D39" s="0" t="s">
        <v>3018</v>
      </c>
      <c r="E39" s="0" t="s">
        <v>3019</v>
      </c>
      <c r="F39" s="0" t="s">
        <v>2949</v>
      </c>
      <c r="G39" s="0" t="s">
        <v>1604</v>
      </c>
    </row>
    <row customHeight="1" ht="11.25">
      <c r="A40" s="0" t="s">
        <v>14</v>
      </c>
      <c r="B40" s="0" t="s">
        <v>3018</v>
      </c>
      <c r="C40" s="0" t="s">
        <v>3019</v>
      </c>
      <c r="D40" s="0" t="s">
        <v>3022</v>
      </c>
      <c r="E40" s="0" t="s">
        <v>3023</v>
      </c>
      <c r="F40" s="0" t="s">
        <v>2952</v>
      </c>
      <c r="G40" s="0" t="s">
        <v>1609</v>
      </c>
    </row>
    <row customHeight="1" ht="11.25">
      <c r="A41" s="0" t="s">
        <v>14</v>
      </c>
      <c r="B41" s="0" t="s">
        <v>3018</v>
      </c>
      <c r="C41" s="0" t="s">
        <v>3019</v>
      </c>
      <c r="D41" s="0" t="s">
        <v>3024</v>
      </c>
      <c r="E41" s="0" t="s">
        <v>3025</v>
      </c>
      <c r="F41" s="0" t="s">
        <v>2952</v>
      </c>
      <c r="G41" s="0" t="s">
        <v>1613</v>
      </c>
    </row>
    <row customHeight="1" ht="11.25">
      <c r="A42" s="0" t="s">
        <v>14</v>
      </c>
      <c r="B42" s="0" t="s">
        <v>3018</v>
      </c>
      <c r="C42" s="0" t="s">
        <v>3019</v>
      </c>
      <c r="D42" s="0" t="s">
        <v>3026</v>
      </c>
      <c r="E42" s="0" t="s">
        <v>3027</v>
      </c>
      <c r="F42" s="0" t="s">
        <v>2952</v>
      </c>
      <c r="G42" s="0" t="s">
        <v>1616</v>
      </c>
    </row>
    <row customHeight="1" ht="11.25">
      <c r="A43" s="0" t="s">
        <v>14</v>
      </c>
      <c r="B43" s="0" t="s">
        <v>3018</v>
      </c>
      <c r="C43" s="0" t="s">
        <v>3019</v>
      </c>
      <c r="D43" s="0" t="s">
        <v>3028</v>
      </c>
      <c r="E43" s="0" t="s">
        <v>3029</v>
      </c>
      <c r="F43" s="0" t="s">
        <v>2952</v>
      </c>
      <c r="G43" s="0" t="s">
        <v>1623</v>
      </c>
    </row>
    <row customHeight="1" ht="11.25">
      <c r="A44" s="0" t="s">
        <v>14</v>
      </c>
      <c r="B44" s="0" t="s">
        <v>3018</v>
      </c>
      <c r="C44" s="0" t="s">
        <v>3019</v>
      </c>
      <c r="D44" s="0" t="s">
        <v>3030</v>
      </c>
      <c r="E44" s="0" t="s">
        <v>3031</v>
      </c>
      <c r="F44" s="0" t="s">
        <v>2952</v>
      </c>
      <c r="G44" s="0" t="s">
        <v>1632</v>
      </c>
    </row>
    <row customHeight="1" ht="11.25">
      <c r="A45" s="0" t="s">
        <v>14</v>
      </c>
      <c r="B45" s="0" t="s">
        <v>3018</v>
      </c>
      <c r="C45" s="0" t="s">
        <v>3019</v>
      </c>
      <c r="D45" s="0" t="s">
        <v>3032</v>
      </c>
      <c r="E45" s="0" t="s">
        <v>3033</v>
      </c>
      <c r="F45" s="0" t="s">
        <v>2952</v>
      </c>
      <c r="G45" s="0" t="s">
        <v>1637</v>
      </c>
    </row>
    <row customHeight="1" ht="11.25">
      <c r="A46" s="0" t="s">
        <v>14</v>
      </c>
      <c r="B46" s="0" t="s">
        <v>3018</v>
      </c>
      <c r="C46" s="0" t="s">
        <v>3019</v>
      </c>
      <c r="D46" s="0" t="s">
        <v>3034</v>
      </c>
      <c r="E46" s="0" t="s">
        <v>3035</v>
      </c>
      <c r="F46" s="0" t="s">
        <v>2952</v>
      </c>
      <c r="G46" s="0" t="s">
        <v>1641</v>
      </c>
    </row>
    <row customHeight="1" ht="11.25">
      <c r="A47" s="0" t="s">
        <v>14</v>
      </c>
      <c r="B47" s="0" t="s">
        <v>3018</v>
      </c>
      <c r="C47" s="0" t="s">
        <v>3019</v>
      </c>
      <c r="D47" s="0" t="s">
        <v>3036</v>
      </c>
      <c r="E47" s="0" t="s">
        <v>3037</v>
      </c>
      <c r="F47" s="0" t="s">
        <v>2952</v>
      </c>
      <c r="G47" s="0" t="s">
        <v>1647</v>
      </c>
    </row>
    <row customHeight="1" ht="11.25">
      <c r="A48" s="0" t="s">
        <v>14</v>
      </c>
      <c r="B48" s="0" t="s">
        <v>3018</v>
      </c>
      <c r="C48" s="0" t="s">
        <v>3019</v>
      </c>
      <c r="D48" s="0" t="s">
        <v>3038</v>
      </c>
      <c r="E48" s="0" t="s">
        <v>3039</v>
      </c>
      <c r="F48" s="0" t="s">
        <v>2952</v>
      </c>
      <c r="G48" s="0" t="s">
        <v>1652</v>
      </c>
    </row>
    <row customHeight="1" ht="11.25">
      <c r="A49" s="0" t="s">
        <v>14</v>
      </c>
      <c r="B49" s="0" t="s">
        <v>3018</v>
      </c>
      <c r="C49" s="0" t="s">
        <v>3019</v>
      </c>
      <c r="D49" s="0" t="s">
        <v>3040</v>
      </c>
      <c r="E49" s="0" t="s">
        <v>3041</v>
      </c>
      <c r="F49" s="0" t="s">
        <v>2952</v>
      </c>
      <c r="G49" s="0" t="s">
        <v>1655</v>
      </c>
    </row>
    <row customHeight="1" ht="11.25">
      <c r="A50" s="0" t="s">
        <v>14</v>
      </c>
      <c r="B50" s="0" t="s">
        <v>3018</v>
      </c>
      <c r="C50" s="0" t="s">
        <v>3019</v>
      </c>
      <c r="D50" s="0" t="s">
        <v>3042</v>
      </c>
      <c r="E50" s="0" t="s">
        <v>3043</v>
      </c>
      <c r="F50" s="0" t="s">
        <v>3044</v>
      </c>
      <c r="G50" s="0" t="s">
        <v>1658</v>
      </c>
    </row>
    <row customHeight="1" ht="11.25">
      <c r="A51" s="0" t="s">
        <v>14</v>
      </c>
      <c r="B51" s="0" t="s">
        <v>3018</v>
      </c>
      <c r="C51" s="0" t="s">
        <v>3019</v>
      </c>
      <c r="D51" s="0" t="s">
        <v>3045</v>
      </c>
      <c r="E51" s="0" t="s">
        <v>3046</v>
      </c>
      <c r="F51" s="0" t="s">
        <v>2952</v>
      </c>
      <c r="G51" s="0" t="s">
        <v>1663</v>
      </c>
    </row>
    <row customHeight="1" ht="11.25">
      <c r="A52" s="0" t="s">
        <v>14</v>
      </c>
      <c r="B52" s="0" t="s">
        <v>3018</v>
      </c>
      <c r="C52" s="0" t="s">
        <v>3019</v>
      </c>
      <c r="D52" s="0" t="s">
        <v>3047</v>
      </c>
      <c r="E52" s="0" t="s">
        <v>3048</v>
      </c>
      <c r="F52" s="0" t="s">
        <v>2952</v>
      </c>
      <c r="G52" s="0" t="s">
        <v>1667</v>
      </c>
    </row>
    <row customHeight="1" ht="11.25">
      <c r="A53" s="0" t="s">
        <v>14</v>
      </c>
      <c r="B53" s="0" t="s">
        <v>3018</v>
      </c>
      <c r="C53" s="0" t="s">
        <v>3019</v>
      </c>
      <c r="D53" s="0" t="s">
        <v>3049</v>
      </c>
      <c r="E53" s="0" t="s">
        <v>3050</v>
      </c>
      <c r="F53" s="0" t="s">
        <v>2952</v>
      </c>
      <c r="G53" s="0" t="s">
        <v>1669</v>
      </c>
    </row>
    <row customHeight="1" ht="11.25">
      <c r="A54" s="0" t="s">
        <v>14</v>
      </c>
      <c r="B54" s="0" t="s">
        <v>3018</v>
      </c>
      <c r="C54" s="0" t="s">
        <v>3019</v>
      </c>
      <c r="D54" s="0" t="s">
        <v>3051</v>
      </c>
      <c r="E54" s="0" t="s">
        <v>3052</v>
      </c>
      <c r="F54" s="0" t="s">
        <v>2952</v>
      </c>
      <c r="G54" s="0" t="s">
        <v>1672</v>
      </c>
    </row>
    <row customHeight="1" ht="11.25">
      <c r="A55" s="0" t="s">
        <v>14</v>
      </c>
      <c r="B55" s="0" t="s">
        <v>3018</v>
      </c>
      <c r="C55" s="0" t="s">
        <v>3019</v>
      </c>
      <c r="D55" s="0" t="s">
        <v>3053</v>
      </c>
      <c r="E55" s="0" t="s">
        <v>3054</v>
      </c>
      <c r="F55" s="0" t="s">
        <v>2952</v>
      </c>
      <c r="G55" s="0" t="s">
        <v>1676</v>
      </c>
    </row>
    <row customHeight="1" ht="11.25">
      <c r="A56" s="0" t="s">
        <v>14</v>
      </c>
      <c r="B56" s="0" t="s">
        <v>3018</v>
      </c>
      <c r="C56" s="0" t="s">
        <v>3019</v>
      </c>
      <c r="D56" s="0" t="s">
        <v>3055</v>
      </c>
      <c r="E56" s="0" t="s">
        <v>3056</v>
      </c>
      <c r="F56" s="0" t="s">
        <v>2952</v>
      </c>
      <c r="G56" s="0" t="s">
        <v>1679</v>
      </c>
    </row>
    <row customHeight="1" ht="11.25">
      <c r="A57" s="0" t="s">
        <v>14</v>
      </c>
      <c r="B57" s="0" t="s">
        <v>3018</v>
      </c>
      <c r="C57" s="0" t="s">
        <v>3019</v>
      </c>
      <c r="D57" s="0" t="s">
        <v>3057</v>
      </c>
      <c r="E57" s="0" t="s">
        <v>3058</v>
      </c>
      <c r="F57" s="0" t="s">
        <v>2952</v>
      </c>
      <c r="G57" s="0" t="s">
        <v>1682</v>
      </c>
    </row>
    <row customHeight="1" ht="11.25">
      <c r="A58" s="0" t="s">
        <v>14</v>
      </c>
      <c r="B58" s="0" t="s">
        <v>3018</v>
      </c>
      <c r="C58" s="0" t="s">
        <v>3019</v>
      </c>
      <c r="D58" s="0" t="s">
        <v>3059</v>
      </c>
      <c r="E58" s="0" t="s">
        <v>3060</v>
      </c>
      <c r="F58" s="0" t="s">
        <v>2952</v>
      </c>
      <c r="G58" s="0" t="s">
        <v>1685</v>
      </c>
    </row>
    <row customHeight="1" ht="11.25">
      <c r="A59" s="0" t="s">
        <v>14</v>
      </c>
      <c r="B59" s="0" t="s">
        <v>3061</v>
      </c>
      <c r="C59" s="0" t="s">
        <v>3062</v>
      </c>
      <c r="D59" s="0" t="s">
        <v>3061</v>
      </c>
      <c r="E59" s="0" t="s">
        <v>3062</v>
      </c>
      <c r="F59" s="0" t="s">
        <v>2946</v>
      </c>
      <c r="G59" s="0" t="s">
        <v>1689</v>
      </c>
    </row>
    <row customHeight="1" ht="11.25">
      <c r="A60" s="0" t="s">
        <v>14</v>
      </c>
      <c r="B60" s="0" t="s">
        <v>3063</v>
      </c>
      <c r="C60" s="0" t="s">
        <v>3064</v>
      </c>
      <c r="D60" s="0" t="s">
        <v>3065</v>
      </c>
      <c r="E60" s="0" t="s">
        <v>3066</v>
      </c>
      <c r="F60" s="0" t="s">
        <v>2952</v>
      </c>
      <c r="G60" s="0" t="s">
        <v>1692</v>
      </c>
    </row>
    <row customHeight="1" ht="11.25">
      <c r="A61" s="0" t="s">
        <v>14</v>
      </c>
      <c r="B61" s="0" t="s">
        <v>3063</v>
      </c>
      <c r="C61" s="0" t="s">
        <v>3064</v>
      </c>
      <c r="D61" s="0" t="s">
        <v>3067</v>
      </c>
      <c r="E61" s="0" t="s">
        <v>3068</v>
      </c>
      <c r="F61" s="0" t="s">
        <v>2952</v>
      </c>
      <c r="G61" s="0" t="s">
        <v>3069</v>
      </c>
    </row>
    <row customHeight="1" ht="11.25">
      <c r="A62" s="0" t="s">
        <v>14</v>
      </c>
      <c r="B62" s="0" t="s">
        <v>3063</v>
      </c>
      <c r="C62" s="0" t="s">
        <v>3064</v>
      </c>
      <c r="D62" s="0" t="s">
        <v>3070</v>
      </c>
      <c r="E62" s="0" t="s">
        <v>3071</v>
      </c>
      <c r="F62" s="0" t="s">
        <v>2952</v>
      </c>
      <c r="G62" s="0" t="s">
        <v>3072</v>
      </c>
    </row>
    <row customHeight="1" ht="11.25">
      <c r="A63" s="0" t="s">
        <v>14</v>
      </c>
      <c r="B63" s="0" t="s">
        <v>3063</v>
      </c>
      <c r="C63" s="0" t="s">
        <v>3064</v>
      </c>
      <c r="D63" s="0" t="s">
        <v>3073</v>
      </c>
      <c r="E63" s="0" t="s">
        <v>3074</v>
      </c>
      <c r="F63" s="0" t="s">
        <v>3075</v>
      </c>
      <c r="G63" s="0" t="s">
        <v>3076</v>
      </c>
    </row>
    <row customHeight="1" ht="11.25">
      <c r="A64" s="0" t="s">
        <v>14</v>
      </c>
      <c r="B64" s="0" t="s">
        <v>3063</v>
      </c>
      <c r="C64" s="0" t="s">
        <v>3064</v>
      </c>
      <c r="D64" s="0" t="s">
        <v>3063</v>
      </c>
      <c r="E64" s="0" t="s">
        <v>3064</v>
      </c>
      <c r="F64" s="0" t="s">
        <v>2949</v>
      </c>
      <c r="G64" s="0" t="s">
        <v>3077</v>
      </c>
    </row>
    <row customHeight="1" ht="11.25">
      <c r="A65" s="0" t="s">
        <v>14</v>
      </c>
      <c r="B65" s="0" t="s">
        <v>3063</v>
      </c>
      <c r="C65" s="0" t="s">
        <v>3064</v>
      </c>
      <c r="D65" s="0" t="s">
        <v>3078</v>
      </c>
      <c r="E65" s="0" t="s">
        <v>3079</v>
      </c>
      <c r="F65" s="0" t="s">
        <v>2952</v>
      </c>
      <c r="G65" s="0" t="s">
        <v>3080</v>
      </c>
    </row>
    <row customHeight="1" ht="11.25">
      <c r="A66" s="0" t="s">
        <v>14</v>
      </c>
      <c r="B66" s="0" t="s">
        <v>3063</v>
      </c>
      <c r="C66" s="0" t="s">
        <v>3064</v>
      </c>
      <c r="D66" s="0" t="s">
        <v>3081</v>
      </c>
      <c r="E66" s="0" t="s">
        <v>3082</v>
      </c>
      <c r="F66" s="0" t="s">
        <v>2952</v>
      </c>
      <c r="G66" s="0" t="s">
        <v>3083</v>
      </c>
    </row>
    <row customHeight="1" ht="11.25">
      <c r="A67" s="0" t="s">
        <v>14</v>
      </c>
      <c r="B67" s="0" t="s">
        <v>3063</v>
      </c>
      <c r="C67" s="0" t="s">
        <v>3064</v>
      </c>
      <c r="D67" s="0" t="s">
        <v>3084</v>
      </c>
      <c r="E67" s="0" t="s">
        <v>3085</v>
      </c>
      <c r="F67" s="0" t="s">
        <v>2952</v>
      </c>
      <c r="G67" s="0" t="s">
        <v>1914</v>
      </c>
    </row>
    <row customHeight="1" ht="11.25">
      <c r="A68" s="0" t="s">
        <v>14</v>
      </c>
      <c r="B68" s="0" t="s">
        <v>3063</v>
      </c>
      <c r="C68" s="0" t="s">
        <v>3064</v>
      </c>
      <c r="D68" s="0" t="s">
        <v>3086</v>
      </c>
      <c r="E68" s="0" t="s">
        <v>3087</v>
      </c>
      <c r="F68" s="0" t="s">
        <v>2952</v>
      </c>
      <c r="G68" s="0" t="s">
        <v>3088</v>
      </c>
    </row>
    <row customHeight="1" ht="11.25">
      <c r="A69" s="0" t="s">
        <v>14</v>
      </c>
      <c r="B69" s="0" t="s">
        <v>3063</v>
      </c>
      <c r="C69" s="0" t="s">
        <v>3064</v>
      </c>
      <c r="D69" s="0" t="s">
        <v>3089</v>
      </c>
      <c r="E69" s="0" t="s">
        <v>3090</v>
      </c>
      <c r="F69" s="0" t="s">
        <v>2952</v>
      </c>
      <c r="G69" s="0" t="s">
        <v>2125</v>
      </c>
    </row>
    <row customHeight="1" ht="11.25">
      <c r="A70" s="0" t="s">
        <v>14</v>
      </c>
      <c r="B70" s="0" t="s">
        <v>3063</v>
      </c>
      <c r="C70" s="0" t="s">
        <v>3064</v>
      </c>
      <c r="D70" s="0" t="s">
        <v>3091</v>
      </c>
      <c r="E70" s="0" t="s">
        <v>3092</v>
      </c>
      <c r="F70" s="0" t="s">
        <v>2952</v>
      </c>
      <c r="G70" s="0" t="s">
        <v>3093</v>
      </c>
    </row>
    <row customHeight="1" ht="11.25">
      <c r="A71" s="0" t="s">
        <v>14</v>
      </c>
      <c r="B71" s="0" t="s">
        <v>3063</v>
      </c>
      <c r="C71" s="0" t="s">
        <v>3064</v>
      </c>
      <c r="D71" s="0" t="s">
        <v>3094</v>
      </c>
      <c r="E71" s="0" t="s">
        <v>3095</v>
      </c>
      <c r="F71" s="0" t="s">
        <v>2952</v>
      </c>
      <c r="G71" s="0" t="s">
        <v>3096</v>
      </c>
    </row>
    <row customHeight="1" ht="11.25">
      <c r="A72" s="0" t="s">
        <v>14</v>
      </c>
      <c r="B72" s="0" t="s">
        <v>3063</v>
      </c>
      <c r="C72" s="0" t="s">
        <v>3064</v>
      </c>
      <c r="D72" s="0" t="s">
        <v>3097</v>
      </c>
      <c r="E72" s="0" t="s">
        <v>3098</v>
      </c>
      <c r="F72" s="0" t="s">
        <v>2952</v>
      </c>
      <c r="G72" s="0" t="s">
        <v>3099</v>
      </c>
    </row>
    <row customHeight="1" ht="11.25">
      <c r="A73" s="0" t="s">
        <v>14</v>
      </c>
      <c r="B73" s="0" t="s">
        <v>3063</v>
      </c>
      <c r="C73" s="0" t="s">
        <v>3064</v>
      </c>
      <c r="D73" s="0" t="s">
        <v>3100</v>
      </c>
      <c r="E73" s="0" t="s">
        <v>3101</v>
      </c>
      <c r="F73" s="0" t="s">
        <v>2952</v>
      </c>
      <c r="G73" s="0" t="s">
        <v>3102</v>
      </c>
    </row>
    <row customHeight="1" ht="11.25">
      <c r="A74" s="0" t="s">
        <v>14</v>
      </c>
      <c r="B74" s="0" t="s">
        <v>3063</v>
      </c>
      <c r="C74" s="0" t="s">
        <v>3064</v>
      </c>
      <c r="D74" s="0" t="s">
        <v>3103</v>
      </c>
      <c r="E74" s="0" t="s">
        <v>3104</v>
      </c>
      <c r="F74" s="0" t="s">
        <v>2952</v>
      </c>
      <c r="G74" s="0" t="s">
        <v>3105</v>
      </c>
    </row>
    <row customHeight="1" ht="11.25">
      <c r="A75" s="0" t="s">
        <v>14</v>
      </c>
      <c r="B75" s="0" t="s">
        <v>3063</v>
      </c>
      <c r="C75" s="0" t="s">
        <v>3064</v>
      </c>
      <c r="D75" s="0" t="s">
        <v>3106</v>
      </c>
      <c r="E75" s="0" t="s">
        <v>3107</v>
      </c>
      <c r="F75" s="0" t="s">
        <v>2952</v>
      </c>
      <c r="G75" s="0" t="s">
        <v>3108</v>
      </c>
    </row>
    <row customHeight="1" ht="11.25">
      <c r="A76" s="0" t="s">
        <v>14</v>
      </c>
      <c r="B76" s="0" t="s">
        <v>3063</v>
      </c>
      <c r="C76" s="0" t="s">
        <v>3064</v>
      </c>
      <c r="D76" s="0" t="s">
        <v>3109</v>
      </c>
      <c r="E76" s="0" t="s">
        <v>3110</v>
      </c>
      <c r="F76" s="0" t="s">
        <v>2952</v>
      </c>
      <c r="G76" s="0" t="s">
        <v>3111</v>
      </c>
    </row>
    <row customHeight="1" ht="11.25">
      <c r="A77" s="0" t="s">
        <v>14</v>
      </c>
      <c r="B77" s="0" t="s">
        <v>3063</v>
      </c>
      <c r="C77" s="0" t="s">
        <v>3064</v>
      </c>
      <c r="D77" s="0" t="s">
        <v>3001</v>
      </c>
      <c r="E77" s="0" t="s">
        <v>3112</v>
      </c>
      <c r="F77" s="0" t="s">
        <v>2952</v>
      </c>
      <c r="G77" s="0" t="s">
        <v>3113</v>
      </c>
    </row>
    <row customHeight="1" ht="11.25">
      <c r="A78" s="0" t="s">
        <v>14</v>
      </c>
      <c r="B78" s="0" t="s">
        <v>3063</v>
      </c>
      <c r="C78" s="0" t="s">
        <v>3064</v>
      </c>
      <c r="D78" s="0" t="s">
        <v>3114</v>
      </c>
      <c r="E78" s="0" t="s">
        <v>3115</v>
      </c>
      <c r="F78" s="0" t="s">
        <v>2952</v>
      </c>
      <c r="G78" s="0" t="s">
        <v>3116</v>
      </c>
    </row>
    <row customHeight="1" ht="11.25">
      <c r="A79" s="0" t="s">
        <v>14</v>
      </c>
      <c r="B79" s="0" t="s">
        <v>3063</v>
      </c>
      <c r="C79" s="0" t="s">
        <v>3064</v>
      </c>
      <c r="D79" s="0" t="s">
        <v>3117</v>
      </c>
      <c r="E79" s="0" t="s">
        <v>3118</v>
      </c>
      <c r="F79" s="0" t="s">
        <v>2952</v>
      </c>
      <c r="G79" s="0" t="s">
        <v>3119</v>
      </c>
    </row>
    <row customHeight="1" ht="11.25">
      <c r="A80" s="0" t="s">
        <v>14</v>
      </c>
      <c r="B80" s="0" t="s">
        <v>3063</v>
      </c>
      <c r="C80" s="0" t="s">
        <v>3064</v>
      </c>
      <c r="D80" s="0" t="s">
        <v>3120</v>
      </c>
      <c r="E80" s="0" t="s">
        <v>3121</v>
      </c>
      <c r="F80" s="0" t="s">
        <v>2952</v>
      </c>
      <c r="G80" s="0" t="s">
        <v>3122</v>
      </c>
    </row>
    <row customHeight="1" ht="11.25">
      <c r="A81" s="0" t="s">
        <v>14</v>
      </c>
      <c r="B81" s="0" t="s">
        <v>3063</v>
      </c>
      <c r="C81" s="0" t="s">
        <v>3064</v>
      </c>
      <c r="D81" s="0" t="s">
        <v>3123</v>
      </c>
      <c r="E81" s="0" t="s">
        <v>3124</v>
      </c>
      <c r="F81" s="0" t="s">
        <v>2952</v>
      </c>
      <c r="G81" s="0" t="s">
        <v>3125</v>
      </c>
    </row>
    <row customHeight="1" ht="11.25">
      <c r="A82" s="0" t="s">
        <v>14</v>
      </c>
      <c r="B82" s="0" t="s">
        <v>3063</v>
      </c>
      <c r="C82" s="0" t="s">
        <v>3064</v>
      </c>
      <c r="D82" s="0" t="s">
        <v>3126</v>
      </c>
      <c r="E82" s="0" t="s">
        <v>3127</v>
      </c>
      <c r="F82" s="0" t="s">
        <v>2952</v>
      </c>
      <c r="G82" s="0" t="s">
        <v>3128</v>
      </c>
    </row>
    <row customHeight="1" ht="11.25">
      <c r="A83" s="0" t="s">
        <v>14</v>
      </c>
      <c r="B83" s="0" t="s">
        <v>3063</v>
      </c>
      <c r="C83" s="0" t="s">
        <v>3064</v>
      </c>
      <c r="D83" s="0" t="s">
        <v>3129</v>
      </c>
      <c r="E83" s="0" t="s">
        <v>3130</v>
      </c>
      <c r="F83" s="0" t="s">
        <v>2952</v>
      </c>
      <c r="G83" s="0" t="s">
        <v>3131</v>
      </c>
    </row>
    <row customHeight="1" ht="11.25">
      <c r="A84" s="0" t="s">
        <v>14</v>
      </c>
      <c r="B84" s="0" t="s">
        <v>3063</v>
      </c>
      <c r="C84" s="0" t="s">
        <v>3064</v>
      </c>
      <c r="D84" s="0" t="s">
        <v>3132</v>
      </c>
      <c r="E84" s="0" t="s">
        <v>3133</v>
      </c>
      <c r="F84" s="0" t="s">
        <v>2952</v>
      </c>
      <c r="G84" s="0" t="s">
        <v>3134</v>
      </c>
    </row>
    <row customHeight="1" ht="11.25">
      <c r="A85" s="0" t="s">
        <v>14</v>
      </c>
      <c r="B85" s="0" t="s">
        <v>3063</v>
      </c>
      <c r="C85" s="0" t="s">
        <v>3064</v>
      </c>
      <c r="D85" s="0" t="s">
        <v>3135</v>
      </c>
      <c r="E85" s="0" t="s">
        <v>3136</v>
      </c>
      <c r="F85" s="0" t="s">
        <v>2952</v>
      </c>
      <c r="G85" s="0" t="s">
        <v>3137</v>
      </c>
    </row>
    <row customHeight="1" ht="11.25">
      <c r="A86" s="0" t="s">
        <v>14</v>
      </c>
      <c r="B86" s="0" t="s">
        <v>3063</v>
      </c>
      <c r="C86" s="0" t="s">
        <v>3064</v>
      </c>
      <c r="D86" s="0" t="s">
        <v>3138</v>
      </c>
      <c r="E86" s="0" t="s">
        <v>3139</v>
      </c>
      <c r="F86" s="0" t="s">
        <v>2952</v>
      </c>
      <c r="G86" s="0" t="s">
        <v>3140</v>
      </c>
    </row>
    <row customHeight="1" ht="11.25">
      <c r="A87" s="0" t="s">
        <v>14</v>
      </c>
      <c r="B87" s="0" t="s">
        <v>3141</v>
      </c>
      <c r="C87" s="0" t="s">
        <v>3142</v>
      </c>
      <c r="D87" s="0" t="s">
        <v>3141</v>
      </c>
      <c r="E87" s="0" t="s">
        <v>3142</v>
      </c>
      <c r="F87" s="0" t="s">
        <v>2946</v>
      </c>
      <c r="G87" s="0" t="s">
        <v>3143</v>
      </c>
    </row>
    <row customHeight="1" ht="11.25">
      <c r="A88" s="0" t="s">
        <v>14</v>
      </c>
      <c r="B88" s="0" t="s">
        <v>3144</v>
      </c>
      <c r="C88" s="0" t="s">
        <v>3145</v>
      </c>
      <c r="D88" s="0" t="s">
        <v>3146</v>
      </c>
      <c r="E88" s="0" t="s">
        <v>3147</v>
      </c>
      <c r="F88" s="0" t="s">
        <v>2952</v>
      </c>
      <c r="G88" s="0" t="s">
        <v>3148</v>
      </c>
    </row>
    <row customHeight="1" ht="11.25">
      <c r="A89" s="0" t="s">
        <v>14</v>
      </c>
      <c r="B89" s="0" t="s">
        <v>3144</v>
      </c>
      <c r="C89" s="0" t="s">
        <v>3145</v>
      </c>
      <c r="D89" s="0" t="s">
        <v>3144</v>
      </c>
      <c r="E89" s="0" t="s">
        <v>3145</v>
      </c>
      <c r="F89" s="0" t="s">
        <v>2949</v>
      </c>
      <c r="G89" s="0" t="s">
        <v>3149</v>
      </c>
    </row>
    <row customHeight="1" ht="11.25">
      <c r="A90" s="0" t="s">
        <v>14</v>
      </c>
      <c r="B90" s="0" t="s">
        <v>3144</v>
      </c>
      <c r="C90" s="0" t="s">
        <v>3145</v>
      </c>
      <c r="D90" s="0" t="s">
        <v>3150</v>
      </c>
      <c r="E90" s="0" t="s">
        <v>3151</v>
      </c>
      <c r="F90" s="0" t="s">
        <v>2952</v>
      </c>
      <c r="G90" s="0" t="s">
        <v>3152</v>
      </c>
    </row>
    <row customHeight="1" ht="11.25">
      <c r="A91" s="0" t="s">
        <v>14</v>
      </c>
      <c r="B91" s="0" t="s">
        <v>3144</v>
      </c>
      <c r="C91" s="0" t="s">
        <v>3145</v>
      </c>
      <c r="D91" s="0" t="s">
        <v>3153</v>
      </c>
      <c r="E91" s="0" t="s">
        <v>3154</v>
      </c>
      <c r="F91" s="0" t="s">
        <v>2952</v>
      </c>
      <c r="G91" s="0" t="s">
        <v>3155</v>
      </c>
    </row>
    <row customHeight="1" ht="11.25">
      <c r="A92" s="0" t="s">
        <v>14</v>
      </c>
      <c r="B92" s="0" t="s">
        <v>3144</v>
      </c>
      <c r="C92" s="0" t="s">
        <v>3145</v>
      </c>
      <c r="D92" s="0" t="s">
        <v>3156</v>
      </c>
      <c r="E92" s="0" t="s">
        <v>3157</v>
      </c>
      <c r="F92" s="0" t="s">
        <v>2952</v>
      </c>
      <c r="G92" s="0" t="s">
        <v>3158</v>
      </c>
    </row>
    <row customHeight="1" ht="11.25">
      <c r="A93" s="0" t="s">
        <v>14</v>
      </c>
      <c r="B93" s="0" t="s">
        <v>3144</v>
      </c>
      <c r="C93" s="0" t="s">
        <v>3145</v>
      </c>
      <c r="D93" s="0" t="s">
        <v>3159</v>
      </c>
      <c r="E93" s="0" t="s">
        <v>3160</v>
      </c>
      <c r="F93" s="0" t="s">
        <v>2952</v>
      </c>
      <c r="G93" s="0" t="s">
        <v>3161</v>
      </c>
    </row>
    <row customHeight="1" ht="11.25">
      <c r="A94" s="0" t="s">
        <v>14</v>
      </c>
      <c r="B94" s="0" t="s">
        <v>3144</v>
      </c>
      <c r="C94" s="0" t="s">
        <v>3145</v>
      </c>
      <c r="D94" s="0" t="s">
        <v>3162</v>
      </c>
      <c r="E94" s="0" t="s">
        <v>3163</v>
      </c>
      <c r="F94" s="0" t="s">
        <v>2952</v>
      </c>
      <c r="G94" s="0" t="s">
        <v>3164</v>
      </c>
    </row>
    <row customHeight="1" ht="11.25">
      <c r="A95" s="0" t="s">
        <v>14</v>
      </c>
      <c r="B95" s="0" t="s">
        <v>3144</v>
      </c>
      <c r="C95" s="0" t="s">
        <v>3145</v>
      </c>
      <c r="D95" s="0" t="s">
        <v>3165</v>
      </c>
      <c r="E95" s="0" t="s">
        <v>3166</v>
      </c>
      <c r="F95" s="0" t="s">
        <v>2952</v>
      </c>
      <c r="G95" s="0" t="s">
        <v>3167</v>
      </c>
    </row>
    <row customHeight="1" ht="11.25">
      <c r="A96" s="0" t="s">
        <v>14</v>
      </c>
      <c r="B96" s="0" t="s">
        <v>3144</v>
      </c>
      <c r="C96" s="0" t="s">
        <v>3145</v>
      </c>
      <c r="D96" s="0" t="s">
        <v>3168</v>
      </c>
      <c r="E96" s="0" t="s">
        <v>3169</v>
      </c>
      <c r="F96" s="0" t="s">
        <v>2952</v>
      </c>
      <c r="G96" s="0" t="s">
        <v>3170</v>
      </c>
    </row>
    <row customHeight="1" ht="11.25">
      <c r="A97" s="0" t="s">
        <v>14</v>
      </c>
      <c r="B97" s="0" t="s">
        <v>3171</v>
      </c>
      <c r="C97" s="0" t="s">
        <v>3172</v>
      </c>
      <c r="D97" s="0" t="s">
        <v>3171</v>
      </c>
      <c r="E97" s="0" t="s">
        <v>3172</v>
      </c>
      <c r="F97" s="0" t="s">
        <v>2946</v>
      </c>
      <c r="G97" s="0" t="s">
        <v>3173</v>
      </c>
    </row>
    <row customHeight="1" ht="11.25">
      <c r="A98" s="0" t="s">
        <v>14</v>
      </c>
      <c r="B98" s="0" t="s">
        <v>3174</v>
      </c>
      <c r="C98" s="0" t="s">
        <v>3175</v>
      </c>
      <c r="D98" s="0" t="s">
        <v>3176</v>
      </c>
      <c r="E98" s="0" t="s">
        <v>3177</v>
      </c>
      <c r="F98" s="0" t="s">
        <v>2952</v>
      </c>
      <c r="G98" s="0" t="s">
        <v>3178</v>
      </c>
    </row>
    <row customHeight="1" ht="11.25">
      <c r="A99" s="0" t="s">
        <v>14</v>
      </c>
      <c r="B99" s="0" t="s">
        <v>3174</v>
      </c>
      <c r="C99" s="0" t="s">
        <v>3175</v>
      </c>
      <c r="D99" s="0" t="s">
        <v>3179</v>
      </c>
      <c r="E99" s="0" t="s">
        <v>3180</v>
      </c>
      <c r="F99" s="0" t="s">
        <v>2952</v>
      </c>
      <c r="G99" s="0" t="s">
        <v>3181</v>
      </c>
    </row>
    <row customHeight="1" ht="11.25">
      <c r="A100" s="0" t="s">
        <v>14</v>
      </c>
      <c r="B100" s="0" t="s">
        <v>3174</v>
      </c>
      <c r="C100" s="0" t="s">
        <v>3175</v>
      </c>
      <c r="D100" s="0" t="s">
        <v>3182</v>
      </c>
      <c r="E100" s="0" t="s">
        <v>3183</v>
      </c>
      <c r="F100" s="0" t="s">
        <v>2952</v>
      </c>
      <c r="G100" s="0" t="s">
        <v>3184</v>
      </c>
    </row>
    <row customHeight="1" ht="11.25">
      <c r="A101" s="0" t="s">
        <v>14</v>
      </c>
      <c r="B101" s="0" t="s">
        <v>3174</v>
      </c>
      <c r="C101" s="0" t="s">
        <v>3175</v>
      </c>
      <c r="D101" s="0" t="s">
        <v>3185</v>
      </c>
      <c r="E101" s="0" t="s">
        <v>3186</v>
      </c>
      <c r="F101" s="0" t="s">
        <v>2952</v>
      </c>
      <c r="G101" s="0" t="s">
        <v>3187</v>
      </c>
    </row>
    <row customHeight="1" ht="11.25">
      <c r="A102" s="0" t="s">
        <v>14</v>
      </c>
      <c r="B102" s="0" t="s">
        <v>3174</v>
      </c>
      <c r="C102" s="0" t="s">
        <v>3175</v>
      </c>
      <c r="D102" s="0" t="s">
        <v>3188</v>
      </c>
      <c r="E102" s="0" t="s">
        <v>3189</v>
      </c>
      <c r="F102" s="0" t="s">
        <v>2952</v>
      </c>
      <c r="G102" s="0" t="s">
        <v>3190</v>
      </c>
    </row>
    <row customHeight="1" ht="11.25">
      <c r="A103" s="0" t="s">
        <v>14</v>
      </c>
      <c r="B103" s="0" t="s">
        <v>3174</v>
      </c>
      <c r="C103" s="0" t="s">
        <v>3175</v>
      </c>
      <c r="D103" s="0" t="s">
        <v>3191</v>
      </c>
      <c r="E103" s="0" t="s">
        <v>3192</v>
      </c>
      <c r="F103" s="0" t="s">
        <v>2952</v>
      </c>
      <c r="G103" s="0" t="s">
        <v>3193</v>
      </c>
    </row>
    <row customHeight="1" ht="11.25">
      <c r="A104" s="0" t="s">
        <v>14</v>
      </c>
      <c r="B104" s="0" t="s">
        <v>3174</v>
      </c>
      <c r="C104" s="0" t="s">
        <v>3175</v>
      </c>
      <c r="D104" s="0" t="s">
        <v>3194</v>
      </c>
      <c r="E104" s="0" t="s">
        <v>3195</v>
      </c>
      <c r="F104" s="0" t="s">
        <v>2952</v>
      </c>
      <c r="G104" s="0" t="s">
        <v>3196</v>
      </c>
    </row>
    <row customHeight="1" ht="11.25">
      <c r="A105" s="0" t="s">
        <v>14</v>
      </c>
      <c r="B105" s="0" t="s">
        <v>3174</v>
      </c>
      <c r="C105" s="0" t="s">
        <v>3175</v>
      </c>
      <c r="D105" s="0" t="s">
        <v>3197</v>
      </c>
      <c r="E105" s="0" t="s">
        <v>3198</v>
      </c>
      <c r="F105" s="0" t="s">
        <v>2952</v>
      </c>
      <c r="G105" s="0" t="s">
        <v>3199</v>
      </c>
    </row>
    <row customHeight="1" ht="11.25">
      <c r="A106" s="0" t="s">
        <v>14</v>
      </c>
      <c r="B106" s="0" t="s">
        <v>3174</v>
      </c>
      <c r="C106" s="0" t="s">
        <v>3175</v>
      </c>
      <c r="D106" s="0" t="s">
        <v>3174</v>
      </c>
      <c r="E106" s="0" t="s">
        <v>3175</v>
      </c>
      <c r="F106" s="0" t="s">
        <v>2949</v>
      </c>
      <c r="G106" s="0" t="s">
        <v>3200</v>
      </c>
    </row>
    <row customHeight="1" ht="11.25">
      <c r="A107" s="0" t="s">
        <v>14</v>
      </c>
      <c r="B107" s="0" t="s">
        <v>3174</v>
      </c>
      <c r="C107" s="0" t="s">
        <v>3175</v>
      </c>
      <c r="D107" s="0" t="s">
        <v>3201</v>
      </c>
      <c r="E107" s="0" t="s">
        <v>3202</v>
      </c>
      <c r="F107" s="0" t="s">
        <v>2952</v>
      </c>
      <c r="G107" s="0" t="s">
        <v>3203</v>
      </c>
    </row>
    <row customHeight="1" ht="11.25">
      <c r="A108" s="0" t="s">
        <v>14</v>
      </c>
      <c r="B108" s="0" t="s">
        <v>3174</v>
      </c>
      <c r="C108" s="0" t="s">
        <v>3175</v>
      </c>
      <c r="D108" s="0" t="s">
        <v>3204</v>
      </c>
      <c r="E108" s="0" t="s">
        <v>3205</v>
      </c>
      <c r="F108" s="0" t="s">
        <v>2952</v>
      </c>
      <c r="G108" s="0" t="s">
        <v>3206</v>
      </c>
    </row>
    <row customHeight="1" ht="11.25">
      <c r="A109" s="0" t="s">
        <v>14</v>
      </c>
      <c r="B109" s="0" t="s">
        <v>3174</v>
      </c>
      <c r="C109" s="0" t="s">
        <v>3175</v>
      </c>
      <c r="D109" s="0" t="s">
        <v>3207</v>
      </c>
      <c r="E109" s="0" t="s">
        <v>3208</v>
      </c>
      <c r="F109" s="0" t="s">
        <v>2952</v>
      </c>
      <c r="G109" s="0" t="s">
        <v>3209</v>
      </c>
    </row>
    <row customHeight="1" ht="11.25">
      <c r="A110" s="0" t="s">
        <v>14</v>
      </c>
      <c r="B110" s="0" t="s">
        <v>3174</v>
      </c>
      <c r="C110" s="0" t="s">
        <v>3175</v>
      </c>
      <c r="D110" s="0" t="s">
        <v>3210</v>
      </c>
      <c r="E110" s="0" t="s">
        <v>3211</v>
      </c>
      <c r="F110" s="0" t="s">
        <v>2952</v>
      </c>
      <c r="G110" s="0" t="s">
        <v>3212</v>
      </c>
    </row>
    <row customHeight="1" ht="11.25">
      <c r="A111" s="0" t="s">
        <v>14</v>
      </c>
      <c r="B111" s="0" t="s">
        <v>3174</v>
      </c>
      <c r="C111" s="0" t="s">
        <v>3175</v>
      </c>
      <c r="D111" s="0" t="s">
        <v>3213</v>
      </c>
      <c r="E111" s="0" t="s">
        <v>3214</v>
      </c>
      <c r="F111" s="0" t="s">
        <v>3044</v>
      </c>
      <c r="G111" s="0" t="s">
        <v>3215</v>
      </c>
    </row>
    <row customHeight="1" ht="11.25">
      <c r="A112" s="0" t="s">
        <v>14</v>
      </c>
      <c r="B112" s="0" t="s">
        <v>3174</v>
      </c>
      <c r="C112" s="0" t="s">
        <v>3175</v>
      </c>
      <c r="D112" s="0" t="s">
        <v>3216</v>
      </c>
      <c r="E112" s="0" t="s">
        <v>3217</v>
      </c>
      <c r="F112" s="0" t="s">
        <v>3044</v>
      </c>
      <c r="G112" s="0" t="s">
        <v>3218</v>
      </c>
    </row>
    <row customHeight="1" ht="11.25">
      <c r="A113" s="0" t="s">
        <v>14</v>
      </c>
      <c r="B113" s="0" t="s">
        <v>3174</v>
      </c>
      <c r="C113" s="0" t="s">
        <v>3175</v>
      </c>
      <c r="D113" s="0" t="s">
        <v>3219</v>
      </c>
      <c r="E113" s="0" t="s">
        <v>3220</v>
      </c>
      <c r="F113" s="0" t="s">
        <v>2952</v>
      </c>
      <c r="G113" s="0" t="s">
        <v>3221</v>
      </c>
    </row>
    <row customHeight="1" ht="11.25">
      <c r="A114" s="0" t="s">
        <v>14</v>
      </c>
      <c r="B114" s="0" t="s">
        <v>3174</v>
      </c>
      <c r="C114" s="0" t="s">
        <v>3175</v>
      </c>
      <c r="D114" s="0" t="s">
        <v>3222</v>
      </c>
      <c r="E114" s="0" t="s">
        <v>3223</v>
      </c>
      <c r="F114" s="0" t="s">
        <v>2952</v>
      </c>
      <c r="G114" s="0" t="s">
        <v>3224</v>
      </c>
    </row>
    <row customHeight="1" ht="11.25">
      <c r="A115" s="0" t="s">
        <v>14</v>
      </c>
      <c r="B115" s="0" t="s">
        <v>3174</v>
      </c>
      <c r="C115" s="0" t="s">
        <v>3175</v>
      </c>
      <c r="D115" s="0" t="s">
        <v>3225</v>
      </c>
      <c r="E115" s="0" t="s">
        <v>3226</v>
      </c>
      <c r="F115" s="0" t="s">
        <v>2952</v>
      </c>
      <c r="G115" s="0" t="s">
        <v>3227</v>
      </c>
    </row>
    <row customHeight="1" ht="11.25">
      <c r="A116" s="0" t="s">
        <v>14</v>
      </c>
      <c r="B116" s="0" t="s">
        <v>3174</v>
      </c>
      <c r="C116" s="0" t="s">
        <v>3175</v>
      </c>
      <c r="D116" s="0" t="s">
        <v>3228</v>
      </c>
      <c r="E116" s="0" t="s">
        <v>3229</v>
      </c>
      <c r="F116" s="0" t="s">
        <v>2952</v>
      </c>
      <c r="G116" s="0" t="s">
        <v>3230</v>
      </c>
    </row>
    <row customHeight="1" ht="11.25">
      <c r="A117" s="0" t="s">
        <v>14</v>
      </c>
      <c r="B117" s="0" t="s">
        <v>3174</v>
      </c>
      <c r="C117" s="0" t="s">
        <v>3175</v>
      </c>
      <c r="D117" s="0" t="s">
        <v>3231</v>
      </c>
      <c r="E117" s="0" t="s">
        <v>3232</v>
      </c>
      <c r="F117" s="0" t="s">
        <v>2952</v>
      </c>
      <c r="G117" s="0" t="s">
        <v>3233</v>
      </c>
    </row>
    <row customHeight="1" ht="11.25">
      <c r="A118" s="0" t="s">
        <v>14</v>
      </c>
      <c r="B118" s="0" t="s">
        <v>3174</v>
      </c>
      <c r="C118" s="0" t="s">
        <v>3175</v>
      </c>
      <c r="D118" s="0" t="s">
        <v>3234</v>
      </c>
      <c r="E118" s="0" t="s">
        <v>3235</v>
      </c>
      <c r="F118" s="0" t="s">
        <v>2952</v>
      </c>
      <c r="G118" s="0" t="s">
        <v>3236</v>
      </c>
    </row>
    <row customHeight="1" ht="11.25">
      <c r="A119" s="0" t="s">
        <v>14</v>
      </c>
      <c r="B119" s="0" t="s">
        <v>3174</v>
      </c>
      <c r="C119" s="0" t="s">
        <v>3175</v>
      </c>
      <c r="D119" s="0" t="s">
        <v>3237</v>
      </c>
      <c r="E119" s="0" t="s">
        <v>3238</v>
      </c>
      <c r="F119" s="0" t="s">
        <v>2952</v>
      </c>
      <c r="G119" s="0" t="s">
        <v>3239</v>
      </c>
    </row>
    <row customHeight="1" ht="11.25">
      <c r="A120" s="0" t="s">
        <v>14</v>
      </c>
      <c r="B120" s="0" t="s">
        <v>3240</v>
      </c>
      <c r="C120" s="0" t="s">
        <v>3241</v>
      </c>
      <c r="D120" s="0" t="s">
        <v>3240</v>
      </c>
      <c r="E120" s="0" t="s">
        <v>3241</v>
      </c>
      <c r="F120" s="0" t="s">
        <v>2946</v>
      </c>
      <c r="G120" s="0" t="s">
        <v>3242</v>
      </c>
    </row>
    <row customHeight="1" ht="11.25">
      <c r="A121" s="0" t="s">
        <v>14</v>
      </c>
      <c r="B121" s="0" t="s">
        <v>3243</v>
      </c>
      <c r="C121" s="0" t="s">
        <v>3244</v>
      </c>
      <c r="D121" s="0" t="s">
        <v>3245</v>
      </c>
      <c r="E121" s="0" t="s">
        <v>3246</v>
      </c>
      <c r="F121" s="0" t="s">
        <v>2952</v>
      </c>
      <c r="G121" s="0" t="s">
        <v>3247</v>
      </c>
    </row>
    <row customHeight="1" ht="11.25">
      <c r="A122" s="0" t="s">
        <v>14</v>
      </c>
      <c r="B122" s="0" t="s">
        <v>3243</v>
      </c>
      <c r="C122" s="0" t="s">
        <v>3244</v>
      </c>
      <c r="D122" s="0" t="s">
        <v>2985</v>
      </c>
      <c r="E122" s="0" t="s">
        <v>3248</v>
      </c>
      <c r="F122" s="0" t="s">
        <v>2952</v>
      </c>
      <c r="G122" s="0" t="s">
        <v>3249</v>
      </c>
    </row>
    <row customHeight="1" ht="11.25">
      <c r="A123" s="0" t="s">
        <v>14</v>
      </c>
      <c r="B123" s="0" t="s">
        <v>3243</v>
      </c>
      <c r="C123" s="0" t="s">
        <v>3244</v>
      </c>
      <c r="D123" s="0" t="s">
        <v>3250</v>
      </c>
      <c r="E123" s="0" t="s">
        <v>3251</v>
      </c>
      <c r="F123" s="0" t="s">
        <v>2952</v>
      </c>
      <c r="G123" s="0" t="s">
        <v>3252</v>
      </c>
    </row>
    <row customHeight="1" ht="11.25">
      <c r="A124" s="0" t="s">
        <v>14</v>
      </c>
      <c r="B124" s="0" t="s">
        <v>3243</v>
      </c>
      <c r="C124" s="0" t="s">
        <v>3244</v>
      </c>
      <c r="D124" s="0" t="s">
        <v>3253</v>
      </c>
      <c r="E124" s="0" t="s">
        <v>3254</v>
      </c>
      <c r="F124" s="0" t="s">
        <v>2952</v>
      </c>
      <c r="G124" s="0" t="s">
        <v>3255</v>
      </c>
    </row>
    <row customHeight="1" ht="11.25">
      <c r="A125" s="0" t="s">
        <v>14</v>
      </c>
      <c r="B125" s="0" t="s">
        <v>3243</v>
      </c>
      <c r="C125" s="0" t="s">
        <v>3244</v>
      </c>
      <c r="D125" s="0" t="s">
        <v>3256</v>
      </c>
      <c r="E125" s="0" t="s">
        <v>3257</v>
      </c>
      <c r="F125" s="0" t="s">
        <v>2952</v>
      </c>
      <c r="G125" s="0" t="s">
        <v>3258</v>
      </c>
    </row>
    <row customHeight="1" ht="11.25">
      <c r="A126" s="0" t="s">
        <v>14</v>
      </c>
      <c r="B126" s="0" t="s">
        <v>3243</v>
      </c>
      <c r="C126" s="0" t="s">
        <v>3244</v>
      </c>
      <c r="D126" s="0" t="s">
        <v>3259</v>
      </c>
      <c r="E126" s="0" t="s">
        <v>3260</v>
      </c>
      <c r="F126" s="0" t="s">
        <v>3075</v>
      </c>
      <c r="G126" s="0" t="s">
        <v>3261</v>
      </c>
    </row>
    <row customHeight="1" ht="11.25">
      <c r="A127" s="0" t="s">
        <v>14</v>
      </c>
      <c r="B127" s="0" t="s">
        <v>3243</v>
      </c>
      <c r="C127" s="0" t="s">
        <v>3244</v>
      </c>
      <c r="D127" s="0" t="s">
        <v>3262</v>
      </c>
      <c r="E127" s="0" t="s">
        <v>3263</v>
      </c>
      <c r="F127" s="0" t="s">
        <v>2952</v>
      </c>
      <c r="G127" s="0" t="s">
        <v>3264</v>
      </c>
    </row>
    <row customHeight="1" ht="11.25">
      <c r="A128" s="0" t="s">
        <v>14</v>
      </c>
      <c r="B128" s="0" t="s">
        <v>3243</v>
      </c>
      <c r="C128" s="0" t="s">
        <v>3244</v>
      </c>
      <c r="D128" s="0" t="s">
        <v>3265</v>
      </c>
      <c r="E128" s="0" t="s">
        <v>3266</v>
      </c>
      <c r="F128" s="0" t="s">
        <v>2952</v>
      </c>
      <c r="G128" s="0" t="s">
        <v>3267</v>
      </c>
    </row>
    <row customHeight="1" ht="11.25">
      <c r="A129" s="0" t="s">
        <v>14</v>
      </c>
      <c r="B129" s="0" t="s">
        <v>3243</v>
      </c>
      <c r="C129" s="0" t="s">
        <v>3244</v>
      </c>
      <c r="D129" s="0" t="s">
        <v>3243</v>
      </c>
      <c r="E129" s="0" t="s">
        <v>3244</v>
      </c>
      <c r="F129" s="0" t="s">
        <v>2949</v>
      </c>
      <c r="G129" s="0" t="s">
        <v>3268</v>
      </c>
    </row>
    <row customHeight="1" ht="11.25">
      <c r="A130" s="0" t="s">
        <v>14</v>
      </c>
      <c r="B130" s="0" t="s">
        <v>3243</v>
      </c>
      <c r="C130" s="0" t="s">
        <v>3244</v>
      </c>
      <c r="D130" s="0" t="s">
        <v>3269</v>
      </c>
      <c r="E130" s="0" t="s">
        <v>3270</v>
      </c>
      <c r="F130" s="0" t="s">
        <v>2952</v>
      </c>
      <c r="G130" s="0" t="s">
        <v>3271</v>
      </c>
    </row>
    <row customHeight="1" ht="11.25">
      <c r="A131" s="0" t="s">
        <v>14</v>
      </c>
      <c r="B131" s="0" t="s">
        <v>3243</v>
      </c>
      <c r="C131" s="0" t="s">
        <v>3244</v>
      </c>
      <c r="D131" s="0" t="s">
        <v>3272</v>
      </c>
      <c r="E131" s="0" t="s">
        <v>3273</v>
      </c>
      <c r="F131" s="0" t="s">
        <v>2952</v>
      </c>
      <c r="G131" s="0" t="s">
        <v>3274</v>
      </c>
    </row>
    <row customHeight="1" ht="11.25">
      <c r="A132" s="0" t="s">
        <v>14</v>
      </c>
      <c r="B132" s="0" t="s">
        <v>3243</v>
      </c>
      <c r="C132" s="0" t="s">
        <v>3244</v>
      </c>
      <c r="D132" s="0" t="s">
        <v>3275</v>
      </c>
      <c r="E132" s="0" t="s">
        <v>3276</v>
      </c>
      <c r="F132" s="0" t="s">
        <v>2952</v>
      </c>
      <c r="G132" s="0" t="s">
        <v>3277</v>
      </c>
    </row>
    <row customHeight="1" ht="11.25">
      <c r="A133" s="0" t="s">
        <v>14</v>
      </c>
      <c r="B133" s="0" t="s">
        <v>3243</v>
      </c>
      <c r="C133" s="0" t="s">
        <v>3244</v>
      </c>
      <c r="D133" s="0" t="s">
        <v>3278</v>
      </c>
      <c r="E133" s="0" t="s">
        <v>3279</v>
      </c>
      <c r="F133" s="0" t="s">
        <v>2952</v>
      </c>
      <c r="G133" s="0" t="s">
        <v>3280</v>
      </c>
    </row>
    <row customHeight="1" ht="11.25">
      <c r="A134" s="0" t="s">
        <v>14</v>
      </c>
      <c r="B134" s="0" t="s">
        <v>3243</v>
      </c>
      <c r="C134" s="0" t="s">
        <v>3244</v>
      </c>
      <c r="D134" s="0" t="s">
        <v>3281</v>
      </c>
      <c r="E134" s="0" t="s">
        <v>3282</v>
      </c>
      <c r="F134" s="0" t="s">
        <v>2952</v>
      </c>
      <c r="G134" s="0" t="s">
        <v>3283</v>
      </c>
    </row>
    <row customHeight="1" ht="11.25">
      <c r="A135" s="0" t="s">
        <v>14</v>
      </c>
      <c r="B135" s="0" t="s">
        <v>3243</v>
      </c>
      <c r="C135" s="0" t="s">
        <v>3244</v>
      </c>
      <c r="D135" s="0" t="s">
        <v>3284</v>
      </c>
      <c r="E135" s="0" t="s">
        <v>3285</v>
      </c>
      <c r="F135" s="0" t="s">
        <v>2952</v>
      </c>
      <c r="G135" s="0" t="s">
        <v>3286</v>
      </c>
    </row>
    <row customHeight="1" ht="11.25">
      <c r="A136" s="0" t="s">
        <v>14</v>
      </c>
      <c r="B136" s="0" t="s">
        <v>3243</v>
      </c>
      <c r="C136" s="0" t="s">
        <v>3244</v>
      </c>
      <c r="D136" s="0" t="s">
        <v>3287</v>
      </c>
      <c r="E136" s="0" t="s">
        <v>3288</v>
      </c>
      <c r="F136" s="0" t="s">
        <v>2952</v>
      </c>
      <c r="G136" s="0" t="s">
        <v>3289</v>
      </c>
    </row>
    <row customHeight="1" ht="11.25">
      <c r="A137" s="0" t="s">
        <v>14</v>
      </c>
      <c r="B137" s="0" t="s">
        <v>3243</v>
      </c>
      <c r="C137" s="0" t="s">
        <v>3244</v>
      </c>
      <c r="D137" s="0" t="s">
        <v>3290</v>
      </c>
      <c r="E137" s="0" t="s">
        <v>3291</v>
      </c>
      <c r="F137" s="0" t="s">
        <v>2952</v>
      </c>
      <c r="G137" s="0" t="s">
        <v>3292</v>
      </c>
    </row>
    <row customHeight="1" ht="11.25">
      <c r="A138" s="0" t="s">
        <v>14</v>
      </c>
      <c r="B138" s="0" t="s">
        <v>3293</v>
      </c>
      <c r="C138" s="0" t="s">
        <v>3294</v>
      </c>
      <c r="D138" s="0" t="s">
        <v>3293</v>
      </c>
      <c r="E138" s="0" t="s">
        <v>3294</v>
      </c>
      <c r="F138" s="0" t="s">
        <v>2946</v>
      </c>
      <c r="G138" s="0" t="s">
        <v>3295</v>
      </c>
    </row>
    <row customHeight="1" ht="11.25">
      <c r="A139" s="0" t="s">
        <v>14</v>
      </c>
      <c r="B139" s="0" t="s">
        <v>3296</v>
      </c>
      <c r="C139" s="0" t="s">
        <v>3297</v>
      </c>
      <c r="D139" s="0" t="s">
        <v>3298</v>
      </c>
      <c r="E139" s="0" t="s">
        <v>3299</v>
      </c>
      <c r="F139" s="0" t="s">
        <v>2952</v>
      </c>
      <c r="G139" s="0" t="s">
        <v>3300</v>
      </c>
    </row>
    <row customHeight="1" ht="11.25">
      <c r="A140" s="0" t="s">
        <v>14</v>
      </c>
      <c r="B140" s="0" t="s">
        <v>3296</v>
      </c>
      <c r="C140" s="0" t="s">
        <v>3297</v>
      </c>
      <c r="D140" s="0" t="s">
        <v>3301</v>
      </c>
      <c r="E140" s="0" t="s">
        <v>3302</v>
      </c>
      <c r="F140" s="0" t="s">
        <v>2952</v>
      </c>
      <c r="G140" s="0" t="s">
        <v>3303</v>
      </c>
    </row>
    <row customHeight="1" ht="11.25">
      <c r="A141" s="0" t="s">
        <v>14</v>
      </c>
      <c r="B141" s="0" t="s">
        <v>3296</v>
      </c>
      <c r="C141" s="0" t="s">
        <v>3297</v>
      </c>
      <c r="D141" s="0" t="s">
        <v>3304</v>
      </c>
      <c r="E141" s="0" t="s">
        <v>3305</v>
      </c>
      <c r="F141" s="0" t="s">
        <v>2952</v>
      </c>
      <c r="G141" s="0" t="s">
        <v>3306</v>
      </c>
    </row>
    <row customHeight="1" ht="11.25">
      <c r="A142" s="0" t="s">
        <v>14</v>
      </c>
      <c r="B142" s="0" t="s">
        <v>3296</v>
      </c>
      <c r="C142" s="0" t="s">
        <v>3297</v>
      </c>
      <c r="D142" s="0" t="s">
        <v>3307</v>
      </c>
      <c r="E142" s="0" t="s">
        <v>3308</v>
      </c>
      <c r="F142" s="0" t="s">
        <v>2952</v>
      </c>
      <c r="G142" s="0" t="s">
        <v>3309</v>
      </c>
    </row>
    <row customHeight="1" ht="11.25">
      <c r="A143" s="0" t="s">
        <v>14</v>
      </c>
      <c r="B143" s="0" t="s">
        <v>3296</v>
      </c>
      <c r="C143" s="0" t="s">
        <v>3297</v>
      </c>
      <c r="D143" s="0" t="s">
        <v>3310</v>
      </c>
      <c r="E143" s="0" t="s">
        <v>3311</v>
      </c>
      <c r="F143" s="0" t="s">
        <v>2952</v>
      </c>
      <c r="G143" s="0" t="s">
        <v>3312</v>
      </c>
    </row>
    <row customHeight="1" ht="11.25">
      <c r="A144" s="0" t="s">
        <v>14</v>
      </c>
      <c r="B144" s="0" t="s">
        <v>3296</v>
      </c>
      <c r="C144" s="0" t="s">
        <v>3297</v>
      </c>
      <c r="D144" s="0" t="s">
        <v>3313</v>
      </c>
      <c r="E144" s="0" t="s">
        <v>3314</v>
      </c>
      <c r="F144" s="0" t="s">
        <v>2952</v>
      </c>
      <c r="G144" s="0" t="s">
        <v>3315</v>
      </c>
    </row>
    <row customHeight="1" ht="11.25">
      <c r="A145" s="0" t="s">
        <v>14</v>
      </c>
      <c r="B145" s="0" t="s">
        <v>3296</v>
      </c>
      <c r="C145" s="0" t="s">
        <v>3297</v>
      </c>
      <c r="D145" s="0" t="s">
        <v>3296</v>
      </c>
      <c r="E145" s="0" t="s">
        <v>3297</v>
      </c>
      <c r="F145" s="0" t="s">
        <v>2949</v>
      </c>
      <c r="G145" s="0" t="s">
        <v>3316</v>
      </c>
    </row>
    <row customHeight="1" ht="11.25">
      <c r="A146" s="0" t="s">
        <v>14</v>
      </c>
      <c r="B146" s="0" t="s">
        <v>3296</v>
      </c>
      <c r="C146" s="0" t="s">
        <v>3297</v>
      </c>
      <c r="D146" s="0" t="s">
        <v>3317</v>
      </c>
      <c r="E146" s="0" t="s">
        <v>3318</v>
      </c>
      <c r="F146" s="0" t="s">
        <v>2952</v>
      </c>
      <c r="G146" s="0" t="s">
        <v>3319</v>
      </c>
    </row>
    <row customHeight="1" ht="11.25">
      <c r="A147" s="0" t="s">
        <v>14</v>
      </c>
      <c r="B147" s="0" t="s">
        <v>3296</v>
      </c>
      <c r="C147" s="0" t="s">
        <v>3297</v>
      </c>
      <c r="D147" s="0" t="s">
        <v>3320</v>
      </c>
      <c r="E147" s="0" t="s">
        <v>3321</v>
      </c>
      <c r="F147" s="0" t="s">
        <v>2952</v>
      </c>
      <c r="G147" s="0" t="s">
        <v>3322</v>
      </c>
    </row>
    <row customHeight="1" ht="11.25">
      <c r="A148" s="0" t="s">
        <v>14</v>
      </c>
      <c r="B148" s="0" t="s">
        <v>3296</v>
      </c>
      <c r="C148" s="0" t="s">
        <v>3297</v>
      </c>
      <c r="D148" s="0" t="s">
        <v>3323</v>
      </c>
      <c r="E148" s="0" t="s">
        <v>3324</v>
      </c>
      <c r="F148" s="0" t="s">
        <v>2952</v>
      </c>
      <c r="G148" s="0" t="s">
        <v>3325</v>
      </c>
    </row>
    <row customHeight="1" ht="11.25">
      <c r="A149" s="0" t="s">
        <v>14</v>
      </c>
      <c r="B149" s="0" t="s">
        <v>3296</v>
      </c>
      <c r="C149" s="0" t="s">
        <v>3297</v>
      </c>
      <c r="D149" s="0" t="s">
        <v>3326</v>
      </c>
      <c r="E149" s="0" t="s">
        <v>3327</v>
      </c>
      <c r="F149" s="0" t="s">
        <v>2952</v>
      </c>
      <c r="G149" s="0" t="s">
        <v>3328</v>
      </c>
    </row>
    <row customHeight="1" ht="11.25">
      <c r="A150" s="0" t="s">
        <v>14</v>
      </c>
      <c r="B150" s="0" t="s">
        <v>3296</v>
      </c>
      <c r="C150" s="0" t="s">
        <v>3297</v>
      </c>
      <c r="D150" s="0" t="s">
        <v>3329</v>
      </c>
      <c r="E150" s="0" t="s">
        <v>3330</v>
      </c>
      <c r="F150" s="0" t="s">
        <v>2952</v>
      </c>
      <c r="G150" s="0" t="s">
        <v>3331</v>
      </c>
    </row>
    <row customHeight="1" ht="11.25">
      <c r="A151" s="0" t="s">
        <v>14</v>
      </c>
      <c r="B151" s="0" t="s">
        <v>3296</v>
      </c>
      <c r="C151" s="0" t="s">
        <v>3297</v>
      </c>
      <c r="D151" s="0" t="s">
        <v>3332</v>
      </c>
      <c r="E151" s="0" t="s">
        <v>3333</v>
      </c>
      <c r="F151" s="0" t="s">
        <v>2952</v>
      </c>
      <c r="G151" s="0" t="s">
        <v>3334</v>
      </c>
    </row>
    <row customHeight="1" ht="11.25">
      <c r="A152" s="0" t="s">
        <v>14</v>
      </c>
      <c r="B152" s="0" t="s">
        <v>3296</v>
      </c>
      <c r="C152" s="0" t="s">
        <v>3297</v>
      </c>
      <c r="D152" s="0" t="s">
        <v>3335</v>
      </c>
      <c r="E152" s="0" t="s">
        <v>3336</v>
      </c>
      <c r="F152" s="0" t="s">
        <v>2952</v>
      </c>
      <c r="G152" s="0" t="s">
        <v>3337</v>
      </c>
    </row>
    <row customHeight="1" ht="11.25">
      <c r="A153" s="0" t="s">
        <v>14</v>
      </c>
      <c r="B153" s="0" t="s">
        <v>3296</v>
      </c>
      <c r="C153" s="0" t="s">
        <v>3297</v>
      </c>
      <c r="D153" s="0" t="s">
        <v>3338</v>
      </c>
      <c r="E153" s="0" t="s">
        <v>3339</v>
      </c>
      <c r="F153" s="0" t="s">
        <v>2952</v>
      </c>
      <c r="G153" s="0" t="s">
        <v>3340</v>
      </c>
    </row>
    <row customHeight="1" ht="11.25">
      <c r="A154" s="0" t="s">
        <v>14</v>
      </c>
      <c r="B154" s="0" t="s">
        <v>3296</v>
      </c>
      <c r="C154" s="0" t="s">
        <v>3297</v>
      </c>
      <c r="D154" s="0" t="s">
        <v>3341</v>
      </c>
      <c r="E154" s="0" t="s">
        <v>3342</v>
      </c>
      <c r="F154" s="0" t="s">
        <v>2952</v>
      </c>
      <c r="G154" s="0" t="s">
        <v>3343</v>
      </c>
    </row>
    <row customHeight="1" ht="11.25">
      <c r="A155" s="0" t="s">
        <v>14</v>
      </c>
      <c r="B155" s="0" t="s">
        <v>3296</v>
      </c>
      <c r="C155" s="0" t="s">
        <v>3297</v>
      </c>
      <c r="D155" s="0" t="s">
        <v>3344</v>
      </c>
      <c r="E155" s="0" t="s">
        <v>3345</v>
      </c>
      <c r="F155" s="0" t="s">
        <v>2952</v>
      </c>
      <c r="G155" s="0" t="s">
        <v>3346</v>
      </c>
    </row>
    <row customHeight="1" ht="11.25">
      <c r="A156" s="0" t="s">
        <v>14</v>
      </c>
      <c r="B156" s="0" t="s">
        <v>3296</v>
      </c>
      <c r="C156" s="0" t="s">
        <v>3297</v>
      </c>
      <c r="D156" s="0" t="s">
        <v>3347</v>
      </c>
      <c r="E156" s="0" t="s">
        <v>3348</v>
      </c>
      <c r="F156" s="0" t="s">
        <v>2952</v>
      </c>
      <c r="G156" s="0" t="s">
        <v>3349</v>
      </c>
    </row>
    <row customHeight="1" ht="11.25">
      <c r="A157" s="0" t="s">
        <v>14</v>
      </c>
      <c r="B157" s="0" t="s">
        <v>3296</v>
      </c>
      <c r="C157" s="0" t="s">
        <v>3297</v>
      </c>
      <c r="D157" s="0" t="s">
        <v>3350</v>
      </c>
      <c r="E157" s="0" t="s">
        <v>3351</v>
      </c>
      <c r="F157" s="0" t="s">
        <v>2952</v>
      </c>
      <c r="G157" s="0" t="s">
        <v>3352</v>
      </c>
    </row>
    <row customHeight="1" ht="11.25">
      <c r="A158" s="0" t="s">
        <v>14</v>
      </c>
      <c r="B158" s="0" t="s">
        <v>3296</v>
      </c>
      <c r="C158" s="0" t="s">
        <v>3297</v>
      </c>
      <c r="D158" s="0" t="s">
        <v>3353</v>
      </c>
      <c r="E158" s="0" t="s">
        <v>3354</v>
      </c>
      <c r="F158" s="0" t="s">
        <v>2952</v>
      </c>
      <c r="G158" s="0" t="s">
        <v>3355</v>
      </c>
    </row>
    <row customHeight="1" ht="11.25">
      <c r="A159" s="0" t="s">
        <v>14</v>
      </c>
      <c r="B159" s="0" t="s">
        <v>3296</v>
      </c>
      <c r="C159" s="0" t="s">
        <v>3297</v>
      </c>
      <c r="D159" s="0" t="s">
        <v>3356</v>
      </c>
      <c r="E159" s="0" t="s">
        <v>3357</v>
      </c>
      <c r="F159" s="0" t="s">
        <v>2952</v>
      </c>
      <c r="G159" s="0" t="s">
        <v>3358</v>
      </c>
    </row>
    <row customHeight="1" ht="11.25">
      <c r="A160" s="0" t="s">
        <v>14</v>
      </c>
      <c r="B160" s="0" t="s">
        <v>3296</v>
      </c>
      <c r="C160" s="0" t="s">
        <v>3297</v>
      </c>
      <c r="D160" s="0" t="s">
        <v>3359</v>
      </c>
      <c r="E160" s="0" t="s">
        <v>3360</v>
      </c>
      <c r="F160" s="0" t="s">
        <v>2952</v>
      </c>
      <c r="G160" s="0" t="s">
        <v>3361</v>
      </c>
    </row>
    <row customHeight="1" ht="11.25">
      <c r="A161" s="0" t="s">
        <v>14</v>
      </c>
      <c r="B161" s="0" t="s">
        <v>3296</v>
      </c>
      <c r="C161" s="0" t="s">
        <v>3297</v>
      </c>
      <c r="D161" s="0" t="s">
        <v>3362</v>
      </c>
      <c r="E161" s="0" t="s">
        <v>3363</v>
      </c>
      <c r="F161" s="0" t="s">
        <v>2952</v>
      </c>
      <c r="G161" s="0" t="s">
        <v>3364</v>
      </c>
    </row>
    <row customHeight="1" ht="11.25">
      <c r="A162" s="0" t="s">
        <v>14</v>
      </c>
      <c r="B162" s="0" t="s">
        <v>3296</v>
      </c>
      <c r="C162" s="0" t="s">
        <v>3297</v>
      </c>
      <c r="D162" s="0" t="s">
        <v>3365</v>
      </c>
      <c r="E162" s="0" t="s">
        <v>3366</v>
      </c>
      <c r="F162" s="0" t="s">
        <v>2952</v>
      </c>
      <c r="G162" s="0" t="s">
        <v>3367</v>
      </c>
    </row>
    <row customHeight="1" ht="11.25">
      <c r="A163" s="0" t="s">
        <v>14</v>
      </c>
      <c r="B163" s="0" t="s">
        <v>3296</v>
      </c>
      <c r="C163" s="0" t="s">
        <v>3297</v>
      </c>
      <c r="D163" s="0" t="s">
        <v>3051</v>
      </c>
      <c r="E163" s="0" t="s">
        <v>3368</v>
      </c>
      <c r="F163" s="0" t="s">
        <v>2952</v>
      </c>
      <c r="G163" s="0" t="s">
        <v>3369</v>
      </c>
    </row>
    <row customHeight="1" ht="11.25">
      <c r="A164" s="0" t="s">
        <v>14</v>
      </c>
      <c r="B164" s="0" t="s">
        <v>3296</v>
      </c>
      <c r="C164" s="0" t="s">
        <v>3297</v>
      </c>
      <c r="D164" s="0" t="s">
        <v>3370</v>
      </c>
      <c r="E164" s="0" t="s">
        <v>3371</v>
      </c>
      <c r="F164" s="0" t="s">
        <v>2952</v>
      </c>
      <c r="G164" s="0" t="s">
        <v>3372</v>
      </c>
    </row>
    <row customHeight="1" ht="11.25">
      <c r="A165" s="0" t="s">
        <v>14</v>
      </c>
      <c r="B165" s="0" t="s">
        <v>3296</v>
      </c>
      <c r="C165" s="0" t="s">
        <v>3297</v>
      </c>
      <c r="D165" s="0" t="s">
        <v>3237</v>
      </c>
      <c r="E165" s="0" t="s">
        <v>3373</v>
      </c>
      <c r="F165" s="0" t="s">
        <v>2952</v>
      </c>
      <c r="G165" s="0" t="s">
        <v>3374</v>
      </c>
    </row>
    <row customHeight="1" ht="11.25">
      <c r="A166" s="0" t="s">
        <v>14</v>
      </c>
      <c r="B166" s="0" t="s">
        <v>3296</v>
      </c>
      <c r="C166" s="0" t="s">
        <v>3297</v>
      </c>
      <c r="D166" s="0" t="s">
        <v>3375</v>
      </c>
      <c r="E166" s="0" t="s">
        <v>3376</v>
      </c>
      <c r="F166" s="0" t="s">
        <v>2952</v>
      </c>
      <c r="G166" s="0" t="s">
        <v>3377</v>
      </c>
    </row>
    <row customHeight="1" ht="11.25">
      <c r="A167" s="0" t="s">
        <v>14</v>
      </c>
      <c r="B167" s="0" t="s">
        <v>3296</v>
      </c>
      <c r="C167" s="0" t="s">
        <v>3297</v>
      </c>
      <c r="D167" s="0" t="s">
        <v>3378</v>
      </c>
      <c r="E167" s="0" t="s">
        <v>3379</v>
      </c>
      <c r="F167" s="0" t="s">
        <v>2952</v>
      </c>
      <c r="G167" s="0" t="s">
        <v>3380</v>
      </c>
    </row>
    <row customHeight="1" ht="11.25">
      <c r="A168" s="0" t="s">
        <v>14</v>
      </c>
      <c r="B168" s="0" t="s">
        <v>3381</v>
      </c>
      <c r="C168" s="0" t="s">
        <v>3382</v>
      </c>
      <c r="D168" s="0" t="s">
        <v>3381</v>
      </c>
      <c r="E168" s="0" t="s">
        <v>3382</v>
      </c>
      <c r="F168" s="0" t="s">
        <v>2946</v>
      </c>
      <c r="G168" s="0" t="s">
        <v>3383</v>
      </c>
    </row>
    <row customHeight="1" ht="11.25">
      <c r="A169" s="0" t="s">
        <v>14</v>
      </c>
      <c r="B169" s="0" t="s">
        <v>3384</v>
      </c>
      <c r="C169" s="0" t="s">
        <v>3385</v>
      </c>
      <c r="D169" s="0" t="s">
        <v>3386</v>
      </c>
      <c r="E169" s="0" t="s">
        <v>3387</v>
      </c>
      <c r="F169" s="0" t="s">
        <v>2952</v>
      </c>
      <c r="G169" s="0" t="s">
        <v>3388</v>
      </c>
    </row>
    <row customHeight="1" ht="11.25">
      <c r="A170" s="0" t="s">
        <v>14</v>
      </c>
      <c r="B170" s="0" t="s">
        <v>3384</v>
      </c>
      <c r="C170" s="0" t="s">
        <v>3385</v>
      </c>
      <c r="D170" s="0" t="s">
        <v>3389</v>
      </c>
      <c r="E170" s="0" t="s">
        <v>3390</v>
      </c>
      <c r="F170" s="0" t="s">
        <v>2952</v>
      </c>
      <c r="G170" s="0" t="s">
        <v>3391</v>
      </c>
    </row>
    <row customHeight="1" ht="11.25">
      <c r="A171" s="0" t="s">
        <v>14</v>
      </c>
      <c r="B171" s="0" t="s">
        <v>3384</v>
      </c>
      <c r="C171" s="0" t="s">
        <v>3385</v>
      </c>
      <c r="D171" s="0" t="s">
        <v>3392</v>
      </c>
      <c r="E171" s="0" t="s">
        <v>3393</v>
      </c>
      <c r="F171" s="0" t="s">
        <v>2952</v>
      </c>
      <c r="G171" s="0" t="s">
        <v>3394</v>
      </c>
    </row>
    <row customHeight="1" ht="11.25">
      <c r="A172" s="0" t="s">
        <v>14</v>
      </c>
      <c r="B172" s="0" t="s">
        <v>3384</v>
      </c>
      <c r="C172" s="0" t="s">
        <v>3385</v>
      </c>
      <c r="D172" s="0" t="s">
        <v>3395</v>
      </c>
      <c r="E172" s="0" t="s">
        <v>3396</v>
      </c>
      <c r="F172" s="0" t="s">
        <v>3075</v>
      </c>
      <c r="G172" s="0" t="s">
        <v>3397</v>
      </c>
    </row>
    <row customHeight="1" ht="11.25">
      <c r="A173" s="0" t="s">
        <v>14</v>
      </c>
      <c r="B173" s="0" t="s">
        <v>3384</v>
      </c>
      <c r="C173" s="0" t="s">
        <v>3385</v>
      </c>
      <c r="D173" s="0" t="s">
        <v>3188</v>
      </c>
      <c r="E173" s="0" t="s">
        <v>3398</v>
      </c>
      <c r="F173" s="0" t="s">
        <v>2952</v>
      </c>
      <c r="G173" s="0" t="s">
        <v>3399</v>
      </c>
    </row>
    <row customHeight="1" ht="11.25">
      <c r="A174" s="0" t="s">
        <v>14</v>
      </c>
      <c r="B174" s="0" t="s">
        <v>3384</v>
      </c>
      <c r="C174" s="0" t="s">
        <v>3385</v>
      </c>
      <c r="D174" s="0" t="s">
        <v>3400</v>
      </c>
      <c r="E174" s="0" t="s">
        <v>3401</v>
      </c>
      <c r="F174" s="0" t="s">
        <v>2952</v>
      </c>
      <c r="G174" s="0" t="s">
        <v>3402</v>
      </c>
    </row>
    <row customHeight="1" ht="11.25">
      <c r="A175" s="0" t="s">
        <v>14</v>
      </c>
      <c r="B175" s="0" t="s">
        <v>3384</v>
      </c>
      <c r="C175" s="0" t="s">
        <v>3385</v>
      </c>
      <c r="D175" s="0" t="s">
        <v>3403</v>
      </c>
      <c r="E175" s="0" t="s">
        <v>3404</v>
      </c>
      <c r="F175" s="0" t="s">
        <v>2952</v>
      </c>
      <c r="G175" s="0" t="s">
        <v>3405</v>
      </c>
    </row>
    <row customHeight="1" ht="11.25">
      <c r="A176" s="0" t="s">
        <v>14</v>
      </c>
      <c r="B176" s="0" t="s">
        <v>3384</v>
      </c>
      <c r="C176" s="0" t="s">
        <v>3385</v>
      </c>
      <c r="D176" s="0" t="s">
        <v>3406</v>
      </c>
      <c r="E176" s="0" t="s">
        <v>3407</v>
      </c>
      <c r="F176" s="0" t="s">
        <v>2952</v>
      </c>
      <c r="G176" s="0" t="s">
        <v>3408</v>
      </c>
    </row>
    <row customHeight="1" ht="11.25">
      <c r="A177" s="0" t="s">
        <v>14</v>
      </c>
      <c r="B177" s="0" t="s">
        <v>3384</v>
      </c>
      <c r="C177" s="0" t="s">
        <v>3385</v>
      </c>
      <c r="D177" s="0" t="s">
        <v>2993</v>
      </c>
      <c r="E177" s="0" t="s">
        <v>3409</v>
      </c>
      <c r="F177" s="0" t="s">
        <v>2952</v>
      </c>
      <c r="G177" s="0" t="s">
        <v>3410</v>
      </c>
    </row>
    <row customHeight="1" ht="11.25">
      <c r="A178" s="0" t="s">
        <v>14</v>
      </c>
      <c r="B178" s="0" t="s">
        <v>3384</v>
      </c>
      <c r="C178" s="0" t="s">
        <v>3385</v>
      </c>
      <c r="D178" s="0" t="s">
        <v>3411</v>
      </c>
      <c r="E178" s="0" t="s">
        <v>3412</v>
      </c>
      <c r="F178" s="0" t="s">
        <v>2952</v>
      </c>
      <c r="G178" s="0" t="s">
        <v>3413</v>
      </c>
    </row>
    <row customHeight="1" ht="11.25">
      <c r="A179" s="0" t="s">
        <v>14</v>
      </c>
      <c r="B179" s="0" t="s">
        <v>3384</v>
      </c>
      <c r="C179" s="0" t="s">
        <v>3385</v>
      </c>
      <c r="D179" s="0" t="s">
        <v>3414</v>
      </c>
      <c r="E179" s="0" t="s">
        <v>3415</v>
      </c>
      <c r="F179" s="0" t="s">
        <v>2952</v>
      </c>
      <c r="G179" s="0" t="s">
        <v>3416</v>
      </c>
    </row>
    <row customHeight="1" ht="11.25">
      <c r="A180" s="0" t="s">
        <v>14</v>
      </c>
      <c r="B180" s="0" t="s">
        <v>3384</v>
      </c>
      <c r="C180" s="0" t="s">
        <v>3385</v>
      </c>
      <c r="D180" s="0" t="s">
        <v>3417</v>
      </c>
      <c r="E180" s="0" t="s">
        <v>3418</v>
      </c>
      <c r="F180" s="0" t="s">
        <v>2952</v>
      </c>
      <c r="G180" s="0" t="s">
        <v>3419</v>
      </c>
    </row>
    <row customHeight="1" ht="11.25">
      <c r="A181" s="0" t="s">
        <v>14</v>
      </c>
      <c r="B181" s="0" t="s">
        <v>3384</v>
      </c>
      <c r="C181" s="0" t="s">
        <v>3385</v>
      </c>
      <c r="D181" s="0" t="s">
        <v>3420</v>
      </c>
      <c r="E181" s="0" t="s">
        <v>3421</v>
      </c>
      <c r="F181" s="0" t="s">
        <v>2952</v>
      </c>
      <c r="G181" s="0" t="s">
        <v>3422</v>
      </c>
    </row>
    <row customHeight="1" ht="11.25">
      <c r="A182" s="0" t="s">
        <v>14</v>
      </c>
      <c r="B182" s="0" t="s">
        <v>3384</v>
      </c>
      <c r="C182" s="0" t="s">
        <v>3385</v>
      </c>
      <c r="D182" s="0" t="s">
        <v>3384</v>
      </c>
      <c r="E182" s="0" t="s">
        <v>3385</v>
      </c>
      <c r="F182" s="0" t="s">
        <v>2949</v>
      </c>
      <c r="G182" s="0" t="s">
        <v>3423</v>
      </c>
    </row>
    <row customHeight="1" ht="11.25">
      <c r="A183" s="0" t="s">
        <v>14</v>
      </c>
      <c r="B183" s="0" t="s">
        <v>3384</v>
      </c>
      <c r="C183" s="0" t="s">
        <v>3385</v>
      </c>
      <c r="D183" s="0" t="s">
        <v>3424</v>
      </c>
      <c r="E183" s="0" t="s">
        <v>3425</v>
      </c>
      <c r="F183" s="0" t="s">
        <v>2952</v>
      </c>
      <c r="G183" s="0" t="s">
        <v>3426</v>
      </c>
    </row>
    <row customHeight="1" ht="11.25">
      <c r="A184" s="0" t="s">
        <v>14</v>
      </c>
      <c r="B184" s="0" t="s">
        <v>3384</v>
      </c>
      <c r="C184" s="0" t="s">
        <v>3385</v>
      </c>
      <c r="D184" s="0" t="s">
        <v>3427</v>
      </c>
      <c r="E184" s="0" t="s">
        <v>3428</v>
      </c>
      <c r="F184" s="0" t="s">
        <v>2952</v>
      </c>
      <c r="G184" s="0" t="s">
        <v>3429</v>
      </c>
    </row>
    <row customHeight="1" ht="11.25">
      <c r="A185" s="0" t="s">
        <v>14</v>
      </c>
      <c r="B185" s="0" t="s">
        <v>3384</v>
      </c>
      <c r="C185" s="0" t="s">
        <v>3385</v>
      </c>
      <c r="D185" s="0" t="s">
        <v>3430</v>
      </c>
      <c r="E185" s="0" t="s">
        <v>3431</v>
      </c>
      <c r="F185" s="0" t="s">
        <v>2952</v>
      </c>
      <c r="G185" s="0" t="s">
        <v>3432</v>
      </c>
    </row>
    <row customHeight="1" ht="11.25">
      <c r="A186" s="0" t="s">
        <v>14</v>
      </c>
      <c r="B186" s="0" t="s">
        <v>3384</v>
      </c>
      <c r="C186" s="0" t="s">
        <v>3385</v>
      </c>
      <c r="D186" s="0" t="s">
        <v>3433</v>
      </c>
      <c r="E186" s="0" t="s">
        <v>3434</v>
      </c>
      <c r="F186" s="0" t="s">
        <v>2952</v>
      </c>
      <c r="G186" s="0" t="s">
        <v>3435</v>
      </c>
    </row>
    <row customHeight="1" ht="11.25">
      <c r="A187" s="0" t="s">
        <v>14</v>
      </c>
      <c r="B187" s="0" t="s">
        <v>3384</v>
      </c>
      <c r="C187" s="0" t="s">
        <v>3385</v>
      </c>
      <c r="D187" s="0" t="s">
        <v>3436</v>
      </c>
      <c r="E187" s="0" t="s">
        <v>3437</v>
      </c>
      <c r="F187" s="0" t="s">
        <v>2952</v>
      </c>
      <c r="G187" s="0" t="s">
        <v>3438</v>
      </c>
    </row>
    <row customHeight="1" ht="11.25">
      <c r="A188" s="0" t="s">
        <v>14</v>
      </c>
      <c r="B188" s="0" t="s">
        <v>3384</v>
      </c>
      <c r="C188" s="0" t="s">
        <v>3385</v>
      </c>
      <c r="D188" s="0" t="s">
        <v>3439</v>
      </c>
      <c r="E188" s="0" t="s">
        <v>3440</v>
      </c>
      <c r="F188" s="0" t="s">
        <v>2952</v>
      </c>
      <c r="G188" s="0" t="s">
        <v>3441</v>
      </c>
    </row>
    <row customHeight="1" ht="11.25">
      <c r="A189" s="0" t="s">
        <v>14</v>
      </c>
      <c r="B189" s="0" t="s">
        <v>3384</v>
      </c>
      <c r="C189" s="0" t="s">
        <v>3385</v>
      </c>
      <c r="D189" s="0" t="s">
        <v>3442</v>
      </c>
      <c r="E189" s="0" t="s">
        <v>3443</v>
      </c>
      <c r="F189" s="0" t="s">
        <v>2952</v>
      </c>
      <c r="G189" s="0" t="s">
        <v>3444</v>
      </c>
    </row>
    <row customHeight="1" ht="11.25">
      <c r="A190" s="0" t="s">
        <v>14</v>
      </c>
      <c r="B190" s="0" t="s">
        <v>3384</v>
      </c>
      <c r="C190" s="0" t="s">
        <v>3385</v>
      </c>
      <c r="D190" s="0" t="s">
        <v>3445</v>
      </c>
      <c r="E190" s="0" t="s">
        <v>3446</v>
      </c>
      <c r="F190" s="0" t="s">
        <v>2952</v>
      </c>
      <c r="G190" s="0" t="s">
        <v>3447</v>
      </c>
    </row>
    <row customHeight="1" ht="11.25">
      <c r="A191" s="0" t="s">
        <v>14</v>
      </c>
      <c r="B191" s="0" t="s">
        <v>3448</v>
      </c>
      <c r="C191" s="0" t="s">
        <v>3449</v>
      </c>
      <c r="D191" s="0" t="s">
        <v>3448</v>
      </c>
      <c r="E191" s="0" t="s">
        <v>3449</v>
      </c>
      <c r="F191" s="0" t="s">
        <v>2946</v>
      </c>
      <c r="G191" s="0" t="s">
        <v>3450</v>
      </c>
    </row>
    <row customHeight="1" ht="11.25">
      <c r="A192" s="0" t="s">
        <v>14</v>
      </c>
      <c r="B192" s="0" t="s">
        <v>3451</v>
      </c>
      <c r="C192" s="0" t="s">
        <v>3452</v>
      </c>
      <c r="D192" s="0" t="s">
        <v>3453</v>
      </c>
      <c r="E192" s="0" t="s">
        <v>3454</v>
      </c>
      <c r="F192" s="0" t="s">
        <v>2952</v>
      </c>
      <c r="G192" s="0" t="s">
        <v>3455</v>
      </c>
    </row>
    <row customHeight="1" ht="11.25">
      <c r="A193" s="0" t="s">
        <v>14</v>
      </c>
      <c r="B193" s="0" t="s">
        <v>3451</v>
      </c>
      <c r="C193" s="0" t="s">
        <v>3452</v>
      </c>
      <c r="D193" s="0" t="s">
        <v>3456</v>
      </c>
      <c r="E193" s="0" t="s">
        <v>3457</v>
      </c>
      <c r="F193" s="0" t="s">
        <v>2952</v>
      </c>
      <c r="G193" s="0" t="s">
        <v>3458</v>
      </c>
    </row>
    <row customHeight="1" ht="11.25">
      <c r="A194" s="0" t="s">
        <v>14</v>
      </c>
      <c r="B194" s="0" t="s">
        <v>3451</v>
      </c>
      <c r="C194" s="0" t="s">
        <v>3452</v>
      </c>
      <c r="D194" s="0" t="s">
        <v>3459</v>
      </c>
      <c r="E194" s="0" t="s">
        <v>3460</v>
      </c>
      <c r="F194" s="0" t="s">
        <v>2952</v>
      </c>
      <c r="G194" s="0" t="s">
        <v>3461</v>
      </c>
    </row>
    <row customHeight="1" ht="11.25">
      <c r="A195" s="0" t="s">
        <v>14</v>
      </c>
      <c r="B195" s="0" t="s">
        <v>3451</v>
      </c>
      <c r="C195" s="0" t="s">
        <v>3452</v>
      </c>
      <c r="D195" s="0" t="s">
        <v>3026</v>
      </c>
      <c r="E195" s="0" t="s">
        <v>3462</v>
      </c>
      <c r="F195" s="0" t="s">
        <v>2952</v>
      </c>
      <c r="G195" s="0" t="s">
        <v>3463</v>
      </c>
    </row>
    <row customHeight="1" ht="11.25">
      <c r="A196" s="0" t="s">
        <v>14</v>
      </c>
      <c r="B196" s="0" t="s">
        <v>3451</v>
      </c>
      <c r="C196" s="0" t="s">
        <v>3452</v>
      </c>
      <c r="D196" s="0" t="s">
        <v>3464</v>
      </c>
      <c r="E196" s="0" t="s">
        <v>3465</v>
      </c>
      <c r="F196" s="0" t="s">
        <v>2952</v>
      </c>
      <c r="G196" s="0" t="s">
        <v>3466</v>
      </c>
    </row>
    <row customHeight="1" ht="11.25">
      <c r="A197" s="0" t="s">
        <v>14</v>
      </c>
      <c r="B197" s="0" t="s">
        <v>3451</v>
      </c>
      <c r="C197" s="0" t="s">
        <v>3452</v>
      </c>
      <c r="D197" s="0" t="s">
        <v>3467</v>
      </c>
      <c r="E197" s="0" t="s">
        <v>3468</v>
      </c>
      <c r="F197" s="0" t="s">
        <v>2952</v>
      </c>
      <c r="G197" s="0" t="s">
        <v>3469</v>
      </c>
    </row>
    <row customHeight="1" ht="11.25">
      <c r="A198" s="0" t="s">
        <v>14</v>
      </c>
      <c r="B198" s="0" t="s">
        <v>3451</v>
      </c>
      <c r="C198" s="0" t="s">
        <v>3452</v>
      </c>
      <c r="D198" s="0" t="s">
        <v>3414</v>
      </c>
      <c r="E198" s="0" t="s">
        <v>3470</v>
      </c>
      <c r="F198" s="0" t="s">
        <v>2952</v>
      </c>
      <c r="G198" s="0" t="s">
        <v>3471</v>
      </c>
    </row>
    <row customHeight="1" ht="11.25">
      <c r="A199" s="0" t="s">
        <v>14</v>
      </c>
      <c r="B199" s="0" t="s">
        <v>3451</v>
      </c>
      <c r="C199" s="0" t="s">
        <v>3452</v>
      </c>
      <c r="D199" s="0" t="s">
        <v>3451</v>
      </c>
      <c r="E199" s="0" t="s">
        <v>3452</v>
      </c>
      <c r="F199" s="0" t="s">
        <v>2949</v>
      </c>
      <c r="G199" s="0" t="s">
        <v>3472</v>
      </c>
    </row>
    <row customHeight="1" ht="11.25">
      <c r="A200" s="0" t="s">
        <v>14</v>
      </c>
      <c r="B200" s="0" t="s">
        <v>3451</v>
      </c>
      <c r="C200" s="0" t="s">
        <v>3452</v>
      </c>
      <c r="D200" s="0" t="s">
        <v>3473</v>
      </c>
      <c r="E200" s="0" t="s">
        <v>3474</v>
      </c>
      <c r="F200" s="0" t="s">
        <v>2952</v>
      </c>
      <c r="G200" s="0" t="s">
        <v>3475</v>
      </c>
    </row>
    <row customHeight="1" ht="11.25">
      <c r="A201" s="0" t="s">
        <v>14</v>
      </c>
      <c r="B201" s="0" t="s">
        <v>3451</v>
      </c>
      <c r="C201" s="0" t="s">
        <v>3452</v>
      </c>
      <c r="D201" s="0" t="s">
        <v>3476</v>
      </c>
      <c r="E201" s="0" t="s">
        <v>3477</v>
      </c>
      <c r="F201" s="0" t="s">
        <v>2952</v>
      </c>
      <c r="G201" s="0" t="s">
        <v>3478</v>
      </c>
    </row>
    <row customHeight="1" ht="11.25">
      <c r="A202" s="0" t="s">
        <v>14</v>
      </c>
      <c r="B202" s="0" t="s">
        <v>3451</v>
      </c>
      <c r="C202" s="0" t="s">
        <v>3452</v>
      </c>
      <c r="D202" s="0" t="s">
        <v>3332</v>
      </c>
      <c r="E202" s="0" t="s">
        <v>3479</v>
      </c>
      <c r="F202" s="0" t="s">
        <v>2952</v>
      </c>
      <c r="G202" s="0" t="s">
        <v>3480</v>
      </c>
    </row>
    <row customHeight="1" ht="11.25">
      <c r="A203" s="0" t="s">
        <v>14</v>
      </c>
      <c r="B203" s="0" t="s">
        <v>3451</v>
      </c>
      <c r="C203" s="0" t="s">
        <v>3452</v>
      </c>
      <c r="D203" s="0" t="s">
        <v>3481</v>
      </c>
      <c r="E203" s="0" t="s">
        <v>3482</v>
      </c>
      <c r="F203" s="0" t="s">
        <v>2952</v>
      </c>
      <c r="G203" s="0" t="s">
        <v>3483</v>
      </c>
    </row>
    <row customHeight="1" ht="11.25">
      <c r="A204" s="0" t="s">
        <v>14</v>
      </c>
      <c r="B204" s="0" t="s">
        <v>3451</v>
      </c>
      <c r="C204" s="0" t="s">
        <v>3452</v>
      </c>
      <c r="D204" s="0" t="s">
        <v>3484</v>
      </c>
      <c r="E204" s="0" t="s">
        <v>3485</v>
      </c>
      <c r="F204" s="0" t="s">
        <v>2952</v>
      </c>
      <c r="G204" s="0" t="s">
        <v>3486</v>
      </c>
    </row>
    <row customHeight="1" ht="11.25">
      <c r="A205" s="0" t="s">
        <v>14</v>
      </c>
      <c r="B205" s="0" t="s">
        <v>3451</v>
      </c>
      <c r="C205" s="0" t="s">
        <v>3452</v>
      </c>
      <c r="D205" s="0" t="s">
        <v>3487</v>
      </c>
      <c r="E205" s="0" t="s">
        <v>3488</v>
      </c>
      <c r="F205" s="0" t="s">
        <v>2952</v>
      </c>
      <c r="G205" s="0" t="s">
        <v>3489</v>
      </c>
    </row>
    <row customHeight="1" ht="11.25">
      <c r="A206" s="0" t="s">
        <v>14</v>
      </c>
      <c r="B206" s="0" t="s">
        <v>3451</v>
      </c>
      <c r="C206" s="0" t="s">
        <v>3452</v>
      </c>
      <c r="D206" s="0" t="s">
        <v>3490</v>
      </c>
      <c r="E206" s="0" t="s">
        <v>3491</v>
      </c>
      <c r="F206" s="0" t="s">
        <v>2952</v>
      </c>
      <c r="G206" s="0" t="s">
        <v>3492</v>
      </c>
    </row>
    <row customHeight="1" ht="11.25">
      <c r="A207" s="0" t="s">
        <v>14</v>
      </c>
      <c r="B207" s="0" t="s">
        <v>3451</v>
      </c>
      <c r="C207" s="0" t="s">
        <v>3452</v>
      </c>
      <c r="D207" s="0" t="s">
        <v>3493</v>
      </c>
      <c r="E207" s="0" t="s">
        <v>3494</v>
      </c>
      <c r="F207" s="0" t="s">
        <v>2952</v>
      </c>
      <c r="G207" s="0" t="s">
        <v>3495</v>
      </c>
    </row>
    <row customHeight="1" ht="11.25">
      <c r="A208" s="0" t="s">
        <v>14</v>
      </c>
      <c r="B208" s="0" t="s">
        <v>3451</v>
      </c>
      <c r="C208" s="0" t="s">
        <v>3452</v>
      </c>
      <c r="D208" s="0" t="s">
        <v>3496</v>
      </c>
      <c r="E208" s="0" t="s">
        <v>3497</v>
      </c>
      <c r="F208" s="0" t="s">
        <v>2952</v>
      </c>
      <c r="G208" s="0" t="s">
        <v>3498</v>
      </c>
    </row>
    <row customHeight="1" ht="11.25">
      <c r="A209" s="0" t="s">
        <v>14</v>
      </c>
      <c r="B209" s="0" t="s">
        <v>3451</v>
      </c>
      <c r="C209" s="0" t="s">
        <v>3452</v>
      </c>
      <c r="D209" s="0" t="s">
        <v>3499</v>
      </c>
      <c r="E209" s="0" t="s">
        <v>3500</v>
      </c>
      <c r="F209" s="0" t="s">
        <v>2952</v>
      </c>
      <c r="G209" s="0" t="s">
        <v>3501</v>
      </c>
    </row>
    <row customHeight="1" ht="11.25">
      <c r="A210" s="0" t="s">
        <v>14</v>
      </c>
      <c r="B210" s="0" t="s">
        <v>3451</v>
      </c>
      <c r="C210" s="0" t="s">
        <v>3452</v>
      </c>
      <c r="D210" s="0" t="s">
        <v>3502</v>
      </c>
      <c r="E210" s="0" t="s">
        <v>3503</v>
      </c>
      <c r="F210" s="0" t="s">
        <v>2952</v>
      </c>
      <c r="G210" s="0" t="s">
        <v>3504</v>
      </c>
    </row>
    <row customHeight="1" ht="11.25">
      <c r="A211" s="0" t="s">
        <v>14</v>
      </c>
      <c r="B211" s="0" t="s">
        <v>3451</v>
      </c>
      <c r="C211" s="0" t="s">
        <v>3452</v>
      </c>
      <c r="D211" s="0" t="s">
        <v>3505</v>
      </c>
      <c r="E211" s="0" t="s">
        <v>3506</v>
      </c>
      <c r="F211" s="0" t="s">
        <v>3044</v>
      </c>
      <c r="G211" s="0" t="s">
        <v>3507</v>
      </c>
    </row>
    <row customHeight="1" ht="11.25">
      <c r="A212" s="0" t="s">
        <v>14</v>
      </c>
      <c r="B212" s="0" t="s">
        <v>3508</v>
      </c>
      <c r="C212" s="0" t="s">
        <v>3509</v>
      </c>
      <c r="D212" s="0" t="s">
        <v>3508</v>
      </c>
      <c r="E212" s="0" t="s">
        <v>3509</v>
      </c>
      <c r="F212" s="0" t="s">
        <v>2946</v>
      </c>
      <c r="G212" s="0" t="s">
        <v>3510</v>
      </c>
    </row>
    <row customHeight="1" ht="11.25">
      <c r="A213" s="0" t="s">
        <v>14</v>
      </c>
      <c r="B213" s="0" t="s">
        <v>3511</v>
      </c>
      <c r="C213" s="0" t="s">
        <v>3512</v>
      </c>
      <c r="D213" s="0" t="s">
        <v>3513</v>
      </c>
      <c r="E213" s="0" t="s">
        <v>3514</v>
      </c>
      <c r="F213" s="0" t="s">
        <v>2952</v>
      </c>
      <c r="G213" s="0" t="s">
        <v>3515</v>
      </c>
    </row>
    <row customHeight="1" ht="11.25">
      <c r="A214" s="0" t="s">
        <v>14</v>
      </c>
      <c r="B214" s="0" t="s">
        <v>3511</v>
      </c>
      <c r="C214" s="0" t="s">
        <v>3512</v>
      </c>
      <c r="D214" s="0" t="s">
        <v>3516</v>
      </c>
      <c r="E214" s="0" t="s">
        <v>3517</v>
      </c>
      <c r="F214" s="0" t="s">
        <v>3075</v>
      </c>
      <c r="G214" s="0" t="s">
        <v>3518</v>
      </c>
    </row>
    <row customHeight="1" ht="11.25">
      <c r="A215" s="0" t="s">
        <v>14</v>
      </c>
      <c r="B215" s="0" t="s">
        <v>3511</v>
      </c>
      <c r="C215" s="0" t="s">
        <v>3512</v>
      </c>
      <c r="D215" s="0" t="s">
        <v>3519</v>
      </c>
      <c r="E215" s="0" t="s">
        <v>3520</v>
      </c>
      <c r="F215" s="0" t="s">
        <v>2952</v>
      </c>
      <c r="G215" s="0" t="s">
        <v>3521</v>
      </c>
    </row>
    <row customHeight="1" ht="11.25">
      <c r="A216" s="0" t="s">
        <v>14</v>
      </c>
      <c r="B216" s="0" t="s">
        <v>3511</v>
      </c>
      <c r="C216" s="0" t="s">
        <v>3512</v>
      </c>
      <c r="D216" s="0" t="s">
        <v>3522</v>
      </c>
      <c r="E216" s="0" t="s">
        <v>3523</v>
      </c>
      <c r="F216" s="0" t="s">
        <v>2952</v>
      </c>
      <c r="G216" s="0" t="s">
        <v>3524</v>
      </c>
    </row>
    <row customHeight="1" ht="11.25">
      <c r="A217" s="0" t="s">
        <v>14</v>
      </c>
      <c r="B217" s="0" t="s">
        <v>3511</v>
      </c>
      <c r="C217" s="0" t="s">
        <v>3512</v>
      </c>
      <c r="D217" s="0" t="s">
        <v>3525</v>
      </c>
      <c r="E217" s="0" t="s">
        <v>3526</v>
      </c>
      <c r="F217" s="0" t="s">
        <v>2952</v>
      </c>
      <c r="G217" s="0" t="s">
        <v>3527</v>
      </c>
    </row>
    <row customHeight="1" ht="11.25">
      <c r="A218" s="0" t="s">
        <v>14</v>
      </c>
      <c r="B218" s="0" t="s">
        <v>3511</v>
      </c>
      <c r="C218" s="0" t="s">
        <v>3512</v>
      </c>
      <c r="D218" s="0" t="s">
        <v>3528</v>
      </c>
      <c r="E218" s="0" t="s">
        <v>3529</v>
      </c>
      <c r="F218" s="0" t="s">
        <v>2952</v>
      </c>
      <c r="G218" s="0" t="s">
        <v>3530</v>
      </c>
    </row>
    <row customHeight="1" ht="11.25">
      <c r="A219" s="0" t="s">
        <v>14</v>
      </c>
      <c r="B219" s="0" t="s">
        <v>3511</v>
      </c>
      <c r="C219" s="0" t="s">
        <v>3512</v>
      </c>
      <c r="D219" s="0" t="s">
        <v>3511</v>
      </c>
      <c r="E219" s="0" t="s">
        <v>3512</v>
      </c>
      <c r="F219" s="0" t="s">
        <v>2949</v>
      </c>
      <c r="G219" s="0" t="s">
        <v>3531</v>
      </c>
    </row>
    <row customHeight="1" ht="11.25">
      <c r="A220" s="0" t="s">
        <v>14</v>
      </c>
      <c r="B220" s="0" t="s">
        <v>3511</v>
      </c>
      <c r="C220" s="0" t="s">
        <v>3512</v>
      </c>
      <c r="D220" s="0" t="s">
        <v>3532</v>
      </c>
      <c r="E220" s="0" t="s">
        <v>3533</v>
      </c>
      <c r="F220" s="0" t="s">
        <v>2952</v>
      </c>
      <c r="G220" s="0" t="s">
        <v>3534</v>
      </c>
    </row>
    <row customHeight="1" ht="11.25">
      <c r="A221" s="0" t="s">
        <v>14</v>
      </c>
      <c r="B221" s="0" t="s">
        <v>3511</v>
      </c>
      <c r="C221" s="0" t="s">
        <v>3512</v>
      </c>
      <c r="D221" s="0" t="s">
        <v>3535</v>
      </c>
      <c r="E221" s="0" t="s">
        <v>3536</v>
      </c>
      <c r="F221" s="0" t="s">
        <v>2952</v>
      </c>
      <c r="G221" s="0" t="s">
        <v>3537</v>
      </c>
    </row>
    <row customHeight="1" ht="11.25">
      <c r="A222" s="0" t="s">
        <v>14</v>
      </c>
      <c r="B222" s="0" t="s">
        <v>3511</v>
      </c>
      <c r="C222" s="0" t="s">
        <v>3512</v>
      </c>
      <c r="D222" s="0" t="s">
        <v>3538</v>
      </c>
      <c r="E222" s="0" t="s">
        <v>3539</v>
      </c>
      <c r="F222" s="0" t="s">
        <v>2952</v>
      </c>
      <c r="G222" s="0" t="s">
        <v>3540</v>
      </c>
    </row>
    <row customHeight="1" ht="11.25">
      <c r="A223" s="0" t="s">
        <v>14</v>
      </c>
      <c r="B223" s="0" t="s">
        <v>3511</v>
      </c>
      <c r="C223" s="0" t="s">
        <v>3512</v>
      </c>
      <c r="D223" s="0" t="s">
        <v>3541</v>
      </c>
      <c r="E223" s="0" t="s">
        <v>3542</v>
      </c>
      <c r="F223" s="0" t="s">
        <v>2952</v>
      </c>
      <c r="G223" s="0" t="s">
        <v>3543</v>
      </c>
    </row>
    <row customHeight="1" ht="11.25">
      <c r="A224" s="0" t="s">
        <v>14</v>
      </c>
      <c r="B224" s="0" t="s">
        <v>3511</v>
      </c>
      <c r="C224" s="0" t="s">
        <v>3512</v>
      </c>
      <c r="D224" s="0" t="s">
        <v>3544</v>
      </c>
      <c r="E224" s="0" t="s">
        <v>3545</v>
      </c>
      <c r="F224" s="0" t="s">
        <v>2952</v>
      </c>
      <c r="G224" s="0" t="s">
        <v>3546</v>
      </c>
    </row>
    <row customHeight="1" ht="11.25">
      <c r="A225" s="0" t="s">
        <v>14</v>
      </c>
      <c r="B225" s="0" t="s">
        <v>3511</v>
      </c>
      <c r="C225" s="0" t="s">
        <v>3512</v>
      </c>
      <c r="D225" s="0" t="s">
        <v>3547</v>
      </c>
      <c r="E225" s="0" t="s">
        <v>3548</v>
      </c>
      <c r="F225" s="0" t="s">
        <v>2952</v>
      </c>
      <c r="G225" s="0" t="s">
        <v>3549</v>
      </c>
    </row>
    <row customHeight="1" ht="11.25">
      <c r="A226" s="0" t="s">
        <v>14</v>
      </c>
      <c r="B226" s="0" t="s">
        <v>3511</v>
      </c>
      <c r="C226" s="0" t="s">
        <v>3512</v>
      </c>
      <c r="D226" s="0" t="s">
        <v>3550</v>
      </c>
      <c r="E226" s="0" t="s">
        <v>3551</v>
      </c>
      <c r="F226" s="0" t="s">
        <v>2952</v>
      </c>
      <c r="G226" s="0" t="s">
        <v>3552</v>
      </c>
    </row>
    <row customHeight="1" ht="11.25">
      <c r="A227" s="0" t="s">
        <v>14</v>
      </c>
      <c r="B227" s="0" t="s">
        <v>3511</v>
      </c>
      <c r="C227" s="0" t="s">
        <v>3512</v>
      </c>
      <c r="D227" s="0" t="s">
        <v>3553</v>
      </c>
      <c r="E227" s="0" t="s">
        <v>3554</v>
      </c>
      <c r="F227" s="0" t="s">
        <v>2952</v>
      </c>
      <c r="G227" s="0" t="s">
        <v>3555</v>
      </c>
    </row>
    <row customHeight="1" ht="11.25">
      <c r="A228" s="0" t="s">
        <v>14</v>
      </c>
      <c r="B228" s="0" t="s">
        <v>3511</v>
      </c>
      <c r="C228" s="0" t="s">
        <v>3512</v>
      </c>
      <c r="D228" s="0" t="s">
        <v>3556</v>
      </c>
      <c r="E228" s="0" t="s">
        <v>3557</v>
      </c>
      <c r="F228" s="0" t="s">
        <v>2952</v>
      </c>
      <c r="G228" s="0" t="s">
        <v>3558</v>
      </c>
    </row>
    <row customHeight="1" ht="11.25">
      <c r="A229" s="0" t="s">
        <v>14</v>
      </c>
      <c r="B229" s="0" t="s">
        <v>3511</v>
      </c>
      <c r="C229" s="0" t="s">
        <v>3512</v>
      </c>
      <c r="D229" s="0" t="s">
        <v>3559</v>
      </c>
      <c r="E229" s="0" t="s">
        <v>3560</v>
      </c>
      <c r="F229" s="0" t="s">
        <v>2952</v>
      </c>
      <c r="G229" s="0" t="s">
        <v>3561</v>
      </c>
    </row>
    <row customHeight="1" ht="11.25">
      <c r="A230" s="0" t="s">
        <v>14</v>
      </c>
      <c r="B230" s="0" t="s">
        <v>3511</v>
      </c>
      <c r="C230" s="0" t="s">
        <v>3512</v>
      </c>
      <c r="D230" s="0" t="s">
        <v>3562</v>
      </c>
      <c r="E230" s="0" t="s">
        <v>3563</v>
      </c>
      <c r="F230" s="0" t="s">
        <v>2952</v>
      </c>
      <c r="G230" s="0" t="s">
        <v>3564</v>
      </c>
    </row>
    <row customHeight="1" ht="11.25">
      <c r="A231" s="0" t="s">
        <v>14</v>
      </c>
      <c r="B231" s="0" t="s">
        <v>3511</v>
      </c>
      <c r="C231" s="0" t="s">
        <v>3512</v>
      </c>
      <c r="D231" s="0" t="s">
        <v>3565</v>
      </c>
      <c r="E231" s="0" t="s">
        <v>3566</v>
      </c>
      <c r="F231" s="0" t="s">
        <v>2952</v>
      </c>
      <c r="G231" s="0" t="s">
        <v>3567</v>
      </c>
    </row>
    <row customHeight="1" ht="11.25">
      <c r="A232" s="0" t="s">
        <v>14</v>
      </c>
      <c r="B232" s="0" t="s">
        <v>3511</v>
      </c>
      <c r="C232" s="0" t="s">
        <v>3512</v>
      </c>
      <c r="D232" s="0" t="s">
        <v>3568</v>
      </c>
      <c r="E232" s="0" t="s">
        <v>3569</v>
      </c>
      <c r="F232" s="0" t="s">
        <v>2952</v>
      </c>
      <c r="G232" s="0" t="s">
        <v>3570</v>
      </c>
    </row>
    <row customHeight="1" ht="11.25">
      <c r="A233" s="0" t="s">
        <v>14</v>
      </c>
      <c r="B233" s="0" t="s">
        <v>3571</v>
      </c>
      <c r="C233" s="0" t="s">
        <v>3572</v>
      </c>
      <c r="D233" s="0" t="s">
        <v>3571</v>
      </c>
      <c r="E233" s="0" t="s">
        <v>3572</v>
      </c>
      <c r="F233" s="0" t="s">
        <v>2946</v>
      </c>
      <c r="G233" s="0" t="s">
        <v>3573</v>
      </c>
    </row>
    <row customHeight="1" ht="11.25">
      <c r="A234" s="0" t="s">
        <v>14</v>
      </c>
      <c r="B234" s="0" t="s">
        <v>3574</v>
      </c>
      <c r="C234" s="0" t="s">
        <v>3575</v>
      </c>
      <c r="D234" s="0" t="s">
        <v>3576</v>
      </c>
      <c r="E234" s="0" t="s">
        <v>3577</v>
      </c>
      <c r="F234" s="0" t="s">
        <v>2952</v>
      </c>
      <c r="G234" s="0" t="s">
        <v>3578</v>
      </c>
    </row>
    <row customHeight="1" ht="11.25">
      <c r="A235" s="0" t="s">
        <v>14</v>
      </c>
      <c r="B235" s="0" t="s">
        <v>3574</v>
      </c>
      <c r="C235" s="0" t="s">
        <v>3575</v>
      </c>
      <c r="D235" s="0" t="s">
        <v>3304</v>
      </c>
      <c r="E235" s="0" t="s">
        <v>3579</v>
      </c>
      <c r="F235" s="0" t="s">
        <v>2952</v>
      </c>
      <c r="G235" s="0" t="s">
        <v>3580</v>
      </c>
    </row>
    <row customHeight="1" ht="11.25">
      <c r="A236" s="0" t="s">
        <v>14</v>
      </c>
      <c r="B236" s="0" t="s">
        <v>3574</v>
      </c>
      <c r="C236" s="0" t="s">
        <v>3575</v>
      </c>
      <c r="D236" s="0" t="s">
        <v>3581</v>
      </c>
      <c r="E236" s="0" t="s">
        <v>3582</v>
      </c>
      <c r="F236" s="0" t="s">
        <v>2952</v>
      </c>
      <c r="G236" s="0" t="s">
        <v>3583</v>
      </c>
    </row>
    <row customHeight="1" ht="11.25">
      <c r="A237" s="0" t="s">
        <v>14</v>
      </c>
      <c r="B237" s="0" t="s">
        <v>3574</v>
      </c>
      <c r="C237" s="0" t="s">
        <v>3575</v>
      </c>
      <c r="D237" s="0" t="s">
        <v>3584</v>
      </c>
      <c r="E237" s="0" t="s">
        <v>3585</v>
      </c>
      <c r="F237" s="0" t="s">
        <v>2952</v>
      </c>
      <c r="G237" s="0" t="s">
        <v>3586</v>
      </c>
    </row>
    <row customHeight="1" ht="11.25">
      <c r="A238" s="0" t="s">
        <v>14</v>
      </c>
      <c r="B238" s="0" t="s">
        <v>3574</v>
      </c>
      <c r="C238" s="0" t="s">
        <v>3575</v>
      </c>
      <c r="D238" s="0" t="s">
        <v>3026</v>
      </c>
      <c r="E238" s="0" t="s">
        <v>3587</v>
      </c>
      <c r="F238" s="0" t="s">
        <v>2952</v>
      </c>
      <c r="G238" s="0" t="s">
        <v>3588</v>
      </c>
    </row>
    <row customHeight="1" ht="11.25">
      <c r="A239" s="0" t="s">
        <v>14</v>
      </c>
      <c r="B239" s="0" t="s">
        <v>3574</v>
      </c>
      <c r="C239" s="0" t="s">
        <v>3575</v>
      </c>
      <c r="D239" s="0" t="s">
        <v>2955</v>
      </c>
      <c r="E239" s="0" t="s">
        <v>3589</v>
      </c>
      <c r="F239" s="0" t="s">
        <v>2952</v>
      </c>
      <c r="G239" s="0" t="s">
        <v>3590</v>
      </c>
    </row>
    <row customHeight="1" ht="11.25">
      <c r="A240" s="0" t="s">
        <v>14</v>
      </c>
      <c r="B240" s="0" t="s">
        <v>3574</v>
      </c>
      <c r="C240" s="0" t="s">
        <v>3575</v>
      </c>
      <c r="D240" s="0" t="s">
        <v>3591</v>
      </c>
      <c r="E240" s="0" t="s">
        <v>3592</v>
      </c>
      <c r="F240" s="0" t="s">
        <v>2952</v>
      </c>
      <c r="G240" s="0" t="s">
        <v>3593</v>
      </c>
    </row>
    <row customHeight="1" ht="11.25">
      <c r="A241" s="0" t="s">
        <v>14</v>
      </c>
      <c r="B241" s="0" t="s">
        <v>3574</v>
      </c>
      <c r="C241" s="0" t="s">
        <v>3575</v>
      </c>
      <c r="D241" s="0" t="s">
        <v>3594</v>
      </c>
      <c r="E241" s="0" t="s">
        <v>3595</v>
      </c>
      <c r="F241" s="0" t="s">
        <v>2952</v>
      </c>
      <c r="G241" s="0" t="s">
        <v>3596</v>
      </c>
    </row>
    <row customHeight="1" ht="11.25">
      <c r="A242" s="0" t="s">
        <v>14</v>
      </c>
      <c r="B242" s="0" t="s">
        <v>3574</v>
      </c>
      <c r="C242" s="0" t="s">
        <v>3575</v>
      </c>
      <c r="D242" s="0" t="s">
        <v>3597</v>
      </c>
      <c r="E242" s="0" t="s">
        <v>3598</v>
      </c>
      <c r="F242" s="0" t="s">
        <v>2952</v>
      </c>
      <c r="G242" s="0" t="s">
        <v>3599</v>
      </c>
    </row>
    <row customHeight="1" ht="11.25">
      <c r="A243" s="0" t="s">
        <v>14</v>
      </c>
      <c r="B243" s="0" t="s">
        <v>3574</v>
      </c>
      <c r="C243" s="0" t="s">
        <v>3575</v>
      </c>
      <c r="D243" s="0" t="s">
        <v>3600</v>
      </c>
      <c r="E243" s="0" t="s">
        <v>3601</v>
      </c>
      <c r="F243" s="0" t="s">
        <v>2952</v>
      </c>
      <c r="G243" s="0" t="s">
        <v>3602</v>
      </c>
    </row>
    <row customHeight="1" ht="11.25">
      <c r="A244" s="0" t="s">
        <v>14</v>
      </c>
      <c r="B244" s="0" t="s">
        <v>3574</v>
      </c>
      <c r="C244" s="0" t="s">
        <v>3575</v>
      </c>
      <c r="D244" s="0" t="s">
        <v>3603</v>
      </c>
      <c r="E244" s="0" t="s">
        <v>3604</v>
      </c>
      <c r="F244" s="0" t="s">
        <v>2952</v>
      </c>
      <c r="G244" s="0" t="s">
        <v>3605</v>
      </c>
    </row>
    <row customHeight="1" ht="11.25">
      <c r="A245" s="0" t="s">
        <v>14</v>
      </c>
      <c r="B245" s="0" t="s">
        <v>3574</v>
      </c>
      <c r="C245" s="0" t="s">
        <v>3575</v>
      </c>
      <c r="D245" s="0" t="s">
        <v>3574</v>
      </c>
      <c r="E245" s="0" t="s">
        <v>3575</v>
      </c>
      <c r="F245" s="0" t="s">
        <v>2949</v>
      </c>
      <c r="G245" s="0" t="s">
        <v>3606</v>
      </c>
    </row>
    <row customHeight="1" ht="11.25">
      <c r="A246" s="0" t="s">
        <v>14</v>
      </c>
      <c r="B246" s="0" t="s">
        <v>3574</v>
      </c>
      <c r="C246" s="0" t="s">
        <v>3575</v>
      </c>
      <c r="D246" s="0" t="s">
        <v>3607</v>
      </c>
      <c r="E246" s="0" t="s">
        <v>3608</v>
      </c>
      <c r="F246" s="0" t="s">
        <v>2952</v>
      </c>
      <c r="G246" s="0" t="s">
        <v>3609</v>
      </c>
    </row>
    <row customHeight="1" ht="11.25">
      <c r="A247" s="0" t="s">
        <v>14</v>
      </c>
      <c r="B247" s="0" t="s">
        <v>3574</v>
      </c>
      <c r="C247" s="0" t="s">
        <v>3575</v>
      </c>
      <c r="D247" s="0" t="s">
        <v>3610</v>
      </c>
      <c r="E247" s="0" t="s">
        <v>3611</v>
      </c>
      <c r="F247" s="0" t="s">
        <v>2952</v>
      </c>
      <c r="G247" s="0" t="s">
        <v>3612</v>
      </c>
    </row>
    <row customHeight="1" ht="11.25">
      <c r="A248" s="0" t="s">
        <v>14</v>
      </c>
      <c r="B248" s="0" t="s">
        <v>3574</v>
      </c>
      <c r="C248" s="0" t="s">
        <v>3575</v>
      </c>
      <c r="D248" s="0" t="s">
        <v>3613</v>
      </c>
      <c r="E248" s="0" t="s">
        <v>3614</v>
      </c>
      <c r="F248" s="0" t="s">
        <v>2952</v>
      </c>
      <c r="G248" s="0" t="s">
        <v>3615</v>
      </c>
    </row>
    <row customHeight="1" ht="11.25">
      <c r="A249" s="0" t="s">
        <v>14</v>
      </c>
      <c r="B249" s="0" t="s">
        <v>3574</v>
      </c>
      <c r="C249" s="0" t="s">
        <v>3575</v>
      </c>
      <c r="D249" s="0" t="s">
        <v>3616</v>
      </c>
      <c r="E249" s="0" t="s">
        <v>3617</v>
      </c>
      <c r="F249" s="0" t="s">
        <v>2952</v>
      </c>
      <c r="G249" s="0" t="s">
        <v>3618</v>
      </c>
    </row>
    <row customHeight="1" ht="11.25">
      <c r="A250" s="0" t="s">
        <v>14</v>
      </c>
      <c r="B250" s="0" t="s">
        <v>3574</v>
      </c>
      <c r="C250" s="0" t="s">
        <v>3575</v>
      </c>
      <c r="D250" s="0" t="s">
        <v>3619</v>
      </c>
      <c r="E250" s="0" t="s">
        <v>3620</v>
      </c>
      <c r="F250" s="0" t="s">
        <v>3044</v>
      </c>
      <c r="G250" s="0" t="s">
        <v>3621</v>
      </c>
    </row>
    <row customHeight="1" ht="11.25">
      <c r="A251" s="0" t="s">
        <v>14</v>
      </c>
      <c r="B251" s="0" t="s">
        <v>3574</v>
      </c>
      <c r="C251" s="0" t="s">
        <v>3575</v>
      </c>
      <c r="D251" s="0" t="s">
        <v>3622</v>
      </c>
      <c r="E251" s="0" t="s">
        <v>3623</v>
      </c>
      <c r="F251" s="0" t="s">
        <v>2952</v>
      </c>
      <c r="G251" s="0" t="s">
        <v>3624</v>
      </c>
    </row>
    <row customHeight="1" ht="11.25">
      <c r="A252" s="0" t="s">
        <v>14</v>
      </c>
      <c r="B252" s="0" t="s">
        <v>3574</v>
      </c>
      <c r="C252" s="0" t="s">
        <v>3575</v>
      </c>
      <c r="D252" s="0" t="s">
        <v>3625</v>
      </c>
      <c r="E252" s="0" t="s">
        <v>3626</v>
      </c>
      <c r="F252" s="0" t="s">
        <v>2952</v>
      </c>
      <c r="G252" s="0" t="s">
        <v>3627</v>
      </c>
    </row>
    <row customHeight="1" ht="11.25">
      <c r="A253" s="0" t="s">
        <v>14</v>
      </c>
      <c r="B253" s="0" t="s">
        <v>3628</v>
      </c>
      <c r="C253" s="0" t="s">
        <v>3629</v>
      </c>
      <c r="D253" s="0" t="s">
        <v>3628</v>
      </c>
      <c r="E253" s="0" t="s">
        <v>3629</v>
      </c>
      <c r="F253" s="0" t="s">
        <v>2946</v>
      </c>
      <c r="G253" s="0" t="s">
        <v>3630</v>
      </c>
    </row>
    <row customHeight="1" ht="11.25">
      <c r="A254" s="0" t="s">
        <v>14</v>
      </c>
      <c r="B254" s="0" t="s">
        <v>3631</v>
      </c>
      <c r="C254" s="0" t="s">
        <v>3632</v>
      </c>
      <c r="D254" s="0" t="s">
        <v>3633</v>
      </c>
      <c r="E254" s="0" t="s">
        <v>3634</v>
      </c>
      <c r="F254" s="0" t="s">
        <v>2952</v>
      </c>
      <c r="G254" s="0" t="s">
        <v>3635</v>
      </c>
    </row>
    <row customHeight="1" ht="11.25">
      <c r="A255" s="0" t="s">
        <v>14</v>
      </c>
      <c r="B255" s="0" t="s">
        <v>3631</v>
      </c>
      <c r="C255" s="0" t="s">
        <v>3632</v>
      </c>
      <c r="D255" s="0" t="s">
        <v>3636</v>
      </c>
      <c r="E255" s="0" t="s">
        <v>3637</v>
      </c>
      <c r="F255" s="0" t="s">
        <v>2952</v>
      </c>
      <c r="G255" s="0" t="s">
        <v>3638</v>
      </c>
    </row>
    <row customHeight="1" ht="11.25">
      <c r="A256" s="0" t="s">
        <v>14</v>
      </c>
      <c r="B256" s="0" t="s">
        <v>3631</v>
      </c>
      <c r="C256" s="0" t="s">
        <v>3632</v>
      </c>
      <c r="D256" s="0" t="s">
        <v>3639</v>
      </c>
      <c r="E256" s="0" t="s">
        <v>3640</v>
      </c>
      <c r="F256" s="0" t="s">
        <v>2952</v>
      </c>
      <c r="G256" s="0" t="s">
        <v>3641</v>
      </c>
    </row>
    <row customHeight="1" ht="11.25">
      <c r="A257" s="0" t="s">
        <v>14</v>
      </c>
      <c r="B257" s="0" t="s">
        <v>3631</v>
      </c>
      <c r="C257" s="0" t="s">
        <v>3632</v>
      </c>
      <c r="D257" s="0" t="s">
        <v>3642</v>
      </c>
      <c r="E257" s="0" t="s">
        <v>3643</v>
      </c>
      <c r="F257" s="0" t="s">
        <v>2952</v>
      </c>
      <c r="G257" s="0" t="s">
        <v>3644</v>
      </c>
    </row>
    <row customHeight="1" ht="11.25">
      <c r="A258" s="0" t="s">
        <v>14</v>
      </c>
      <c r="B258" s="0" t="s">
        <v>3631</v>
      </c>
      <c r="C258" s="0" t="s">
        <v>3632</v>
      </c>
      <c r="D258" s="0" t="s">
        <v>3645</v>
      </c>
      <c r="E258" s="0" t="s">
        <v>3646</v>
      </c>
      <c r="F258" s="0" t="s">
        <v>2952</v>
      </c>
      <c r="G258" s="0" t="s">
        <v>3647</v>
      </c>
    </row>
    <row customHeight="1" ht="11.25">
      <c r="A259" s="0" t="s">
        <v>14</v>
      </c>
      <c r="B259" s="0" t="s">
        <v>3631</v>
      </c>
      <c r="C259" s="0" t="s">
        <v>3632</v>
      </c>
      <c r="D259" s="0" t="s">
        <v>3648</v>
      </c>
      <c r="E259" s="0" t="s">
        <v>3649</v>
      </c>
      <c r="F259" s="0" t="s">
        <v>2952</v>
      </c>
      <c r="G259" s="0" t="s">
        <v>3650</v>
      </c>
    </row>
    <row customHeight="1" ht="11.25">
      <c r="A260" s="0" t="s">
        <v>14</v>
      </c>
      <c r="B260" s="0" t="s">
        <v>3631</v>
      </c>
      <c r="C260" s="0" t="s">
        <v>3632</v>
      </c>
      <c r="D260" s="0" t="s">
        <v>3651</v>
      </c>
      <c r="E260" s="0" t="s">
        <v>3652</v>
      </c>
      <c r="F260" s="0" t="s">
        <v>2952</v>
      </c>
      <c r="G260" s="0" t="s">
        <v>3653</v>
      </c>
    </row>
    <row customHeight="1" ht="11.25">
      <c r="A261" s="0" t="s">
        <v>14</v>
      </c>
      <c r="B261" s="0" t="s">
        <v>3631</v>
      </c>
      <c r="C261" s="0" t="s">
        <v>3632</v>
      </c>
      <c r="D261" s="0" t="s">
        <v>3631</v>
      </c>
      <c r="E261" s="0" t="s">
        <v>3632</v>
      </c>
      <c r="F261" s="0" t="s">
        <v>2949</v>
      </c>
      <c r="G261" s="0" t="s">
        <v>3654</v>
      </c>
    </row>
    <row customHeight="1" ht="11.25">
      <c r="A262" s="0" t="s">
        <v>14</v>
      </c>
      <c r="B262" s="0" t="s">
        <v>3631</v>
      </c>
      <c r="C262" s="0" t="s">
        <v>3632</v>
      </c>
      <c r="D262" s="0" t="s">
        <v>3655</v>
      </c>
      <c r="E262" s="0" t="s">
        <v>3656</v>
      </c>
      <c r="F262" s="0" t="s">
        <v>2952</v>
      </c>
      <c r="G262" s="0" t="s">
        <v>3657</v>
      </c>
    </row>
    <row customHeight="1" ht="11.25">
      <c r="A263" s="0" t="s">
        <v>14</v>
      </c>
      <c r="B263" s="0" t="s">
        <v>3631</v>
      </c>
      <c r="C263" s="0" t="s">
        <v>3632</v>
      </c>
      <c r="D263" s="0" t="s">
        <v>3658</v>
      </c>
      <c r="E263" s="0" t="s">
        <v>3659</v>
      </c>
      <c r="F263" s="0" t="s">
        <v>2952</v>
      </c>
      <c r="G263" s="0" t="s">
        <v>3660</v>
      </c>
    </row>
    <row customHeight="1" ht="11.25">
      <c r="A264" s="0" t="s">
        <v>14</v>
      </c>
      <c r="B264" s="0" t="s">
        <v>3631</v>
      </c>
      <c r="C264" s="0" t="s">
        <v>3632</v>
      </c>
      <c r="D264" s="0" t="s">
        <v>3661</v>
      </c>
      <c r="E264" s="0" t="s">
        <v>3662</v>
      </c>
      <c r="F264" s="0" t="s">
        <v>2952</v>
      </c>
      <c r="G264" s="0" t="s">
        <v>3663</v>
      </c>
    </row>
    <row customHeight="1" ht="11.25">
      <c r="A265" s="0" t="s">
        <v>14</v>
      </c>
      <c r="B265" s="0" t="s">
        <v>3631</v>
      </c>
      <c r="C265" s="0" t="s">
        <v>3632</v>
      </c>
      <c r="D265" s="0" t="s">
        <v>3664</v>
      </c>
      <c r="E265" s="0" t="s">
        <v>3665</v>
      </c>
      <c r="F265" s="0" t="s">
        <v>2952</v>
      </c>
      <c r="G265" s="0" t="s">
        <v>3666</v>
      </c>
    </row>
    <row customHeight="1" ht="11.25">
      <c r="A266" s="0" t="s">
        <v>14</v>
      </c>
      <c r="B266" s="0" t="s">
        <v>3631</v>
      </c>
      <c r="C266" s="0" t="s">
        <v>3632</v>
      </c>
      <c r="D266" s="0" t="s">
        <v>3667</v>
      </c>
      <c r="E266" s="0" t="s">
        <v>3668</v>
      </c>
      <c r="F266" s="0" t="s">
        <v>2952</v>
      </c>
      <c r="G266" s="0" t="s">
        <v>3669</v>
      </c>
    </row>
    <row customHeight="1" ht="11.25">
      <c r="A267" s="0" t="s">
        <v>14</v>
      </c>
      <c r="B267" s="0" t="s">
        <v>3631</v>
      </c>
      <c r="C267" s="0" t="s">
        <v>3632</v>
      </c>
      <c r="D267" s="0" t="s">
        <v>3670</v>
      </c>
      <c r="E267" s="0" t="s">
        <v>3671</v>
      </c>
      <c r="F267" s="0" t="s">
        <v>2952</v>
      </c>
      <c r="G267" s="0" t="s">
        <v>3672</v>
      </c>
    </row>
    <row customHeight="1" ht="11.25">
      <c r="A268" s="0" t="s">
        <v>14</v>
      </c>
      <c r="B268" s="0" t="s">
        <v>3631</v>
      </c>
      <c r="C268" s="0" t="s">
        <v>3632</v>
      </c>
      <c r="D268" s="0" t="s">
        <v>3673</v>
      </c>
      <c r="E268" s="0" t="s">
        <v>3674</v>
      </c>
      <c r="F268" s="0" t="s">
        <v>2952</v>
      </c>
      <c r="G268" s="0" t="s">
        <v>3675</v>
      </c>
    </row>
    <row customHeight="1" ht="11.25">
      <c r="A269" s="0" t="s">
        <v>14</v>
      </c>
      <c r="B269" s="0" t="s">
        <v>3631</v>
      </c>
      <c r="C269" s="0" t="s">
        <v>3632</v>
      </c>
      <c r="D269" s="0" t="s">
        <v>3676</v>
      </c>
      <c r="E269" s="0" t="s">
        <v>3677</v>
      </c>
      <c r="F269" s="0" t="s">
        <v>2952</v>
      </c>
      <c r="G269" s="0" t="s">
        <v>3678</v>
      </c>
    </row>
    <row customHeight="1" ht="11.25">
      <c r="A270" s="0" t="s">
        <v>14</v>
      </c>
      <c r="B270" s="0" t="s">
        <v>3631</v>
      </c>
      <c r="C270" s="0" t="s">
        <v>3632</v>
      </c>
      <c r="D270" s="0" t="s">
        <v>3679</v>
      </c>
      <c r="E270" s="0" t="s">
        <v>3680</v>
      </c>
      <c r="F270" s="0" t="s">
        <v>2952</v>
      </c>
      <c r="G270" s="0" t="s">
        <v>3681</v>
      </c>
    </row>
    <row customHeight="1" ht="11.25">
      <c r="A271" s="0" t="s">
        <v>14</v>
      </c>
      <c r="B271" s="0" t="s">
        <v>3631</v>
      </c>
      <c r="C271" s="0" t="s">
        <v>3632</v>
      </c>
      <c r="D271" s="0" t="s">
        <v>3682</v>
      </c>
      <c r="E271" s="0" t="s">
        <v>3683</v>
      </c>
      <c r="F271" s="0" t="s">
        <v>2952</v>
      </c>
      <c r="G271" s="0" t="s">
        <v>3684</v>
      </c>
    </row>
    <row customHeight="1" ht="11.25">
      <c r="A272" s="0" t="s">
        <v>14</v>
      </c>
      <c r="B272" s="0" t="s">
        <v>3685</v>
      </c>
      <c r="C272" s="0" t="s">
        <v>3686</v>
      </c>
      <c r="D272" s="0" t="s">
        <v>3685</v>
      </c>
      <c r="E272" s="0" t="s">
        <v>3686</v>
      </c>
      <c r="F272" s="0" t="s">
        <v>2946</v>
      </c>
      <c r="G272" s="0" t="s">
        <v>3687</v>
      </c>
    </row>
    <row customHeight="1" ht="11.25">
      <c r="A273" s="0" t="s">
        <v>14</v>
      </c>
      <c r="B273" s="0" t="s">
        <v>3688</v>
      </c>
      <c r="C273" s="0" t="s">
        <v>3689</v>
      </c>
      <c r="D273" s="0" t="s">
        <v>3690</v>
      </c>
      <c r="E273" s="0" t="s">
        <v>3691</v>
      </c>
      <c r="F273" s="0" t="s">
        <v>2952</v>
      </c>
      <c r="G273" s="0" t="s">
        <v>3692</v>
      </c>
    </row>
    <row customHeight="1" ht="11.25">
      <c r="A274" s="0" t="s">
        <v>14</v>
      </c>
      <c r="B274" s="0" t="s">
        <v>3688</v>
      </c>
      <c r="C274" s="0" t="s">
        <v>3689</v>
      </c>
      <c r="D274" s="0" t="s">
        <v>3693</v>
      </c>
      <c r="E274" s="0" t="s">
        <v>3694</v>
      </c>
      <c r="F274" s="0" t="s">
        <v>2952</v>
      </c>
      <c r="G274" s="0" t="s">
        <v>3695</v>
      </c>
    </row>
    <row customHeight="1" ht="11.25">
      <c r="A275" s="0" t="s">
        <v>14</v>
      </c>
      <c r="B275" s="0" t="s">
        <v>3688</v>
      </c>
      <c r="C275" s="0" t="s">
        <v>3689</v>
      </c>
      <c r="D275" s="0" t="s">
        <v>3696</v>
      </c>
      <c r="E275" s="0" t="s">
        <v>3697</v>
      </c>
      <c r="F275" s="0" t="s">
        <v>2952</v>
      </c>
      <c r="G275" s="0" t="s">
        <v>3698</v>
      </c>
    </row>
    <row customHeight="1" ht="11.25">
      <c r="A276" s="0" t="s">
        <v>14</v>
      </c>
      <c r="B276" s="0" t="s">
        <v>3688</v>
      </c>
      <c r="C276" s="0" t="s">
        <v>3689</v>
      </c>
      <c r="D276" s="0" t="s">
        <v>3699</v>
      </c>
      <c r="E276" s="0" t="s">
        <v>3700</v>
      </c>
      <c r="F276" s="0" t="s">
        <v>3075</v>
      </c>
      <c r="G276" s="0" t="s">
        <v>3701</v>
      </c>
    </row>
    <row customHeight="1" ht="11.25">
      <c r="A277" s="0" t="s">
        <v>14</v>
      </c>
      <c r="B277" s="0" t="s">
        <v>3688</v>
      </c>
      <c r="C277" s="0" t="s">
        <v>3689</v>
      </c>
      <c r="D277" s="0" t="s">
        <v>3702</v>
      </c>
      <c r="E277" s="0" t="s">
        <v>3703</v>
      </c>
      <c r="F277" s="0" t="s">
        <v>2952</v>
      </c>
      <c r="G277" s="0" t="s">
        <v>3704</v>
      </c>
    </row>
    <row customHeight="1" ht="11.25">
      <c r="A278" s="0" t="s">
        <v>14</v>
      </c>
      <c r="B278" s="0" t="s">
        <v>3688</v>
      </c>
      <c r="C278" s="0" t="s">
        <v>3689</v>
      </c>
      <c r="D278" s="0" t="s">
        <v>3705</v>
      </c>
      <c r="E278" s="0" t="s">
        <v>3706</v>
      </c>
      <c r="F278" s="0" t="s">
        <v>2952</v>
      </c>
      <c r="G278" s="0" t="s">
        <v>3707</v>
      </c>
    </row>
    <row customHeight="1" ht="11.25">
      <c r="A279" s="0" t="s">
        <v>14</v>
      </c>
      <c r="B279" s="0" t="s">
        <v>3688</v>
      </c>
      <c r="C279" s="0" t="s">
        <v>3689</v>
      </c>
      <c r="D279" s="0" t="s">
        <v>3708</v>
      </c>
      <c r="E279" s="0" t="s">
        <v>3709</v>
      </c>
      <c r="F279" s="0" t="s">
        <v>2952</v>
      </c>
      <c r="G279" s="0" t="s">
        <v>3710</v>
      </c>
    </row>
    <row customHeight="1" ht="11.25">
      <c r="A280" s="0" t="s">
        <v>14</v>
      </c>
      <c r="B280" s="0" t="s">
        <v>3688</v>
      </c>
      <c r="C280" s="0" t="s">
        <v>3689</v>
      </c>
      <c r="D280" s="0" t="s">
        <v>3711</v>
      </c>
      <c r="E280" s="0" t="s">
        <v>3712</v>
      </c>
      <c r="F280" s="0" t="s">
        <v>2952</v>
      </c>
      <c r="G280" s="0" t="s">
        <v>3713</v>
      </c>
    </row>
    <row customHeight="1" ht="11.25">
      <c r="A281" s="0" t="s">
        <v>14</v>
      </c>
      <c r="B281" s="0" t="s">
        <v>3688</v>
      </c>
      <c r="C281" s="0" t="s">
        <v>3689</v>
      </c>
      <c r="D281" s="0" t="s">
        <v>3714</v>
      </c>
      <c r="E281" s="0" t="s">
        <v>3715</v>
      </c>
      <c r="F281" s="0" t="s">
        <v>2952</v>
      </c>
      <c r="G281" s="0" t="s">
        <v>3716</v>
      </c>
    </row>
    <row customHeight="1" ht="11.25">
      <c r="A282" s="0" t="s">
        <v>14</v>
      </c>
      <c r="B282" s="0" t="s">
        <v>3688</v>
      </c>
      <c r="C282" s="0" t="s">
        <v>3689</v>
      </c>
      <c r="D282" s="0" t="s">
        <v>3717</v>
      </c>
      <c r="E282" s="0" t="s">
        <v>3718</v>
      </c>
      <c r="F282" s="0" t="s">
        <v>2952</v>
      </c>
      <c r="G282" s="0" t="s">
        <v>3719</v>
      </c>
    </row>
    <row customHeight="1" ht="11.25">
      <c r="A283" s="0" t="s">
        <v>14</v>
      </c>
      <c r="B283" s="0" t="s">
        <v>3688</v>
      </c>
      <c r="C283" s="0" t="s">
        <v>3689</v>
      </c>
      <c r="D283" s="0" t="s">
        <v>3720</v>
      </c>
      <c r="E283" s="0" t="s">
        <v>3721</v>
      </c>
      <c r="F283" s="0" t="s">
        <v>2952</v>
      </c>
      <c r="G283" s="0" t="s">
        <v>3722</v>
      </c>
    </row>
    <row customHeight="1" ht="11.25">
      <c r="A284" s="0" t="s">
        <v>14</v>
      </c>
      <c r="B284" s="0" t="s">
        <v>3688</v>
      </c>
      <c r="C284" s="0" t="s">
        <v>3689</v>
      </c>
      <c r="D284" s="0" t="s">
        <v>3723</v>
      </c>
      <c r="E284" s="0" t="s">
        <v>3724</v>
      </c>
      <c r="F284" s="0" t="s">
        <v>2952</v>
      </c>
      <c r="G284" s="0" t="s">
        <v>3725</v>
      </c>
    </row>
    <row customHeight="1" ht="11.25">
      <c r="A285" s="0" t="s">
        <v>14</v>
      </c>
      <c r="B285" s="0" t="s">
        <v>3688</v>
      </c>
      <c r="C285" s="0" t="s">
        <v>3689</v>
      </c>
      <c r="D285" s="0" t="s">
        <v>3726</v>
      </c>
      <c r="E285" s="0" t="s">
        <v>3727</v>
      </c>
      <c r="F285" s="0" t="s">
        <v>2952</v>
      </c>
      <c r="G285" s="0" t="s">
        <v>3728</v>
      </c>
    </row>
    <row customHeight="1" ht="11.25">
      <c r="A286" s="0" t="s">
        <v>14</v>
      </c>
      <c r="B286" s="0" t="s">
        <v>3688</v>
      </c>
      <c r="C286" s="0" t="s">
        <v>3689</v>
      </c>
      <c r="D286" s="0" t="s">
        <v>3688</v>
      </c>
      <c r="E286" s="0" t="s">
        <v>3689</v>
      </c>
      <c r="F286" s="0" t="s">
        <v>2949</v>
      </c>
      <c r="G286" s="0" t="s">
        <v>3729</v>
      </c>
    </row>
    <row customHeight="1" ht="11.25">
      <c r="A287" s="0" t="s">
        <v>14</v>
      </c>
      <c r="B287" s="0" t="s">
        <v>3688</v>
      </c>
      <c r="C287" s="0" t="s">
        <v>3689</v>
      </c>
      <c r="D287" s="0" t="s">
        <v>3730</v>
      </c>
      <c r="E287" s="0" t="s">
        <v>3731</v>
      </c>
      <c r="F287" s="0" t="s">
        <v>2952</v>
      </c>
      <c r="G287" s="0" t="s">
        <v>3732</v>
      </c>
    </row>
    <row customHeight="1" ht="11.25">
      <c r="A288" s="0" t="s">
        <v>14</v>
      </c>
      <c r="B288" s="0" t="s">
        <v>3688</v>
      </c>
      <c r="C288" s="0" t="s">
        <v>3689</v>
      </c>
      <c r="D288" s="0" t="s">
        <v>3733</v>
      </c>
      <c r="E288" s="0" t="s">
        <v>3734</v>
      </c>
      <c r="F288" s="0" t="s">
        <v>2952</v>
      </c>
      <c r="G288" s="0" t="s">
        <v>3735</v>
      </c>
    </row>
    <row customHeight="1" ht="11.25">
      <c r="A289" s="0" t="s">
        <v>14</v>
      </c>
      <c r="B289" s="0" t="s">
        <v>3688</v>
      </c>
      <c r="C289" s="0" t="s">
        <v>3689</v>
      </c>
      <c r="D289" s="0" t="s">
        <v>3736</v>
      </c>
      <c r="E289" s="0" t="s">
        <v>3737</v>
      </c>
      <c r="F289" s="0" t="s">
        <v>2952</v>
      </c>
      <c r="G289" s="0" t="s">
        <v>3738</v>
      </c>
    </row>
    <row customHeight="1" ht="11.25">
      <c r="A290" s="0" t="s">
        <v>14</v>
      </c>
      <c r="B290" s="0" t="s">
        <v>3688</v>
      </c>
      <c r="C290" s="0" t="s">
        <v>3689</v>
      </c>
      <c r="D290" s="0" t="s">
        <v>3739</v>
      </c>
      <c r="E290" s="0" t="s">
        <v>3740</v>
      </c>
      <c r="F290" s="0" t="s">
        <v>2952</v>
      </c>
      <c r="G290" s="0" t="s">
        <v>3741</v>
      </c>
    </row>
    <row customHeight="1" ht="11.25">
      <c r="A291" s="0" t="s">
        <v>14</v>
      </c>
      <c r="B291" s="0" t="s">
        <v>3688</v>
      </c>
      <c r="C291" s="0" t="s">
        <v>3689</v>
      </c>
      <c r="D291" s="0" t="s">
        <v>3742</v>
      </c>
      <c r="E291" s="0" t="s">
        <v>3743</v>
      </c>
      <c r="F291" s="0" t="s">
        <v>2952</v>
      </c>
      <c r="G291" s="0" t="s">
        <v>3744</v>
      </c>
    </row>
    <row customHeight="1" ht="11.25">
      <c r="A292" s="0" t="s">
        <v>14</v>
      </c>
      <c r="B292" s="0" t="s">
        <v>3745</v>
      </c>
      <c r="C292" s="0" t="s">
        <v>3746</v>
      </c>
      <c r="D292" s="0" t="s">
        <v>3745</v>
      </c>
      <c r="E292" s="0" t="s">
        <v>3746</v>
      </c>
      <c r="F292" s="0" t="s">
        <v>2946</v>
      </c>
      <c r="G292" s="0" t="s">
        <v>3747</v>
      </c>
    </row>
    <row customHeight="1" ht="11.25">
      <c r="A293" s="0" t="s">
        <v>14</v>
      </c>
      <c r="B293" s="0" t="s">
        <v>3748</v>
      </c>
      <c r="C293" s="0" t="s">
        <v>3749</v>
      </c>
      <c r="D293" s="0" t="s">
        <v>3750</v>
      </c>
      <c r="E293" s="0" t="s">
        <v>3751</v>
      </c>
      <c r="F293" s="0" t="s">
        <v>2952</v>
      </c>
      <c r="G293" s="0" t="s">
        <v>3752</v>
      </c>
    </row>
    <row customHeight="1" ht="11.25">
      <c r="A294" s="0" t="s">
        <v>14</v>
      </c>
      <c r="B294" s="0" t="s">
        <v>3748</v>
      </c>
      <c r="C294" s="0" t="s">
        <v>3749</v>
      </c>
      <c r="D294" s="0" t="s">
        <v>3753</v>
      </c>
      <c r="E294" s="0" t="s">
        <v>3754</v>
      </c>
      <c r="F294" s="0" t="s">
        <v>2952</v>
      </c>
      <c r="G294" s="0" t="s">
        <v>3755</v>
      </c>
    </row>
    <row customHeight="1" ht="11.25">
      <c r="A295" s="0" t="s">
        <v>14</v>
      </c>
      <c r="B295" s="0" t="s">
        <v>3748</v>
      </c>
      <c r="C295" s="0" t="s">
        <v>3749</v>
      </c>
      <c r="D295" s="0" t="s">
        <v>3756</v>
      </c>
      <c r="E295" s="0" t="s">
        <v>3757</v>
      </c>
      <c r="F295" s="0" t="s">
        <v>2952</v>
      </c>
      <c r="G295" s="0" t="s">
        <v>3758</v>
      </c>
    </row>
    <row customHeight="1" ht="11.25">
      <c r="A296" s="0" t="s">
        <v>14</v>
      </c>
      <c r="B296" s="0" t="s">
        <v>3748</v>
      </c>
      <c r="C296" s="0" t="s">
        <v>3749</v>
      </c>
      <c r="D296" s="0" t="s">
        <v>3759</v>
      </c>
      <c r="E296" s="0" t="s">
        <v>3760</v>
      </c>
      <c r="F296" s="0" t="s">
        <v>2952</v>
      </c>
      <c r="G296" s="0" t="s">
        <v>3761</v>
      </c>
    </row>
    <row customHeight="1" ht="11.25">
      <c r="A297" s="0" t="s">
        <v>14</v>
      </c>
      <c r="B297" s="0" t="s">
        <v>3748</v>
      </c>
      <c r="C297" s="0" t="s">
        <v>3749</v>
      </c>
      <c r="D297" s="0" t="s">
        <v>3762</v>
      </c>
      <c r="E297" s="0" t="s">
        <v>3763</v>
      </c>
      <c r="F297" s="0" t="s">
        <v>2952</v>
      </c>
      <c r="G297" s="0" t="s">
        <v>3764</v>
      </c>
    </row>
    <row customHeight="1" ht="11.25">
      <c r="A298" s="0" t="s">
        <v>14</v>
      </c>
      <c r="B298" s="0" t="s">
        <v>3748</v>
      </c>
      <c r="C298" s="0" t="s">
        <v>3749</v>
      </c>
      <c r="D298" s="0" t="s">
        <v>3332</v>
      </c>
      <c r="E298" s="0" t="s">
        <v>3765</v>
      </c>
      <c r="F298" s="0" t="s">
        <v>2952</v>
      </c>
      <c r="G298" s="0" t="s">
        <v>3766</v>
      </c>
    </row>
    <row customHeight="1" ht="11.25">
      <c r="A299" s="0" t="s">
        <v>14</v>
      </c>
      <c r="B299" s="0" t="s">
        <v>3748</v>
      </c>
      <c r="C299" s="0" t="s">
        <v>3749</v>
      </c>
      <c r="D299" s="0" t="s">
        <v>3767</v>
      </c>
      <c r="E299" s="0" t="s">
        <v>3768</v>
      </c>
      <c r="F299" s="0" t="s">
        <v>2952</v>
      </c>
      <c r="G299" s="0" t="s">
        <v>3769</v>
      </c>
    </row>
    <row customHeight="1" ht="11.25">
      <c r="A300" s="0" t="s">
        <v>14</v>
      </c>
      <c r="B300" s="0" t="s">
        <v>3748</v>
      </c>
      <c r="C300" s="0" t="s">
        <v>3749</v>
      </c>
      <c r="D300" s="0" t="s">
        <v>3770</v>
      </c>
      <c r="E300" s="0" t="s">
        <v>3771</v>
      </c>
      <c r="F300" s="0" t="s">
        <v>2952</v>
      </c>
      <c r="G300" s="0" t="s">
        <v>3772</v>
      </c>
    </row>
    <row customHeight="1" ht="11.25">
      <c r="A301" s="0" t="s">
        <v>14</v>
      </c>
      <c r="B301" s="0" t="s">
        <v>3748</v>
      </c>
      <c r="C301" s="0" t="s">
        <v>3749</v>
      </c>
      <c r="D301" s="0" t="s">
        <v>3748</v>
      </c>
      <c r="E301" s="0" t="s">
        <v>3749</v>
      </c>
      <c r="F301" s="0" t="s">
        <v>2949</v>
      </c>
      <c r="G301" s="0" t="s">
        <v>3773</v>
      </c>
    </row>
    <row customHeight="1" ht="11.25">
      <c r="A302" s="0" t="s">
        <v>14</v>
      </c>
      <c r="B302" s="0" t="s">
        <v>3748</v>
      </c>
      <c r="C302" s="0" t="s">
        <v>3749</v>
      </c>
      <c r="D302" s="0" t="s">
        <v>3774</v>
      </c>
      <c r="E302" s="0" t="s">
        <v>3775</v>
      </c>
      <c r="F302" s="0" t="s">
        <v>2952</v>
      </c>
      <c r="G302" s="0" t="s">
        <v>3776</v>
      </c>
    </row>
    <row customHeight="1" ht="11.25">
      <c r="A303" s="0" t="s">
        <v>14</v>
      </c>
      <c r="B303" s="0" t="s">
        <v>3748</v>
      </c>
      <c r="C303" s="0" t="s">
        <v>3749</v>
      </c>
      <c r="D303" s="0" t="s">
        <v>3777</v>
      </c>
      <c r="E303" s="0" t="s">
        <v>3778</v>
      </c>
      <c r="F303" s="0" t="s">
        <v>2952</v>
      </c>
      <c r="G303" s="0" t="s">
        <v>3779</v>
      </c>
    </row>
    <row customHeight="1" ht="11.25">
      <c r="A304" s="0" t="s">
        <v>14</v>
      </c>
      <c r="B304" s="0" t="s">
        <v>3748</v>
      </c>
      <c r="C304" s="0" t="s">
        <v>3749</v>
      </c>
      <c r="D304" s="0" t="s">
        <v>3780</v>
      </c>
      <c r="E304" s="0" t="s">
        <v>3781</v>
      </c>
      <c r="F304" s="0" t="s">
        <v>2952</v>
      </c>
      <c r="G304" s="0" t="s">
        <v>3782</v>
      </c>
    </row>
    <row customHeight="1" ht="11.25">
      <c r="A305" s="0" t="s">
        <v>14</v>
      </c>
      <c r="B305" s="0" t="s">
        <v>3748</v>
      </c>
      <c r="C305" s="0" t="s">
        <v>3749</v>
      </c>
      <c r="D305" s="0" t="s">
        <v>3783</v>
      </c>
      <c r="E305" s="0" t="s">
        <v>3784</v>
      </c>
      <c r="F305" s="0" t="s">
        <v>2952</v>
      </c>
      <c r="G305" s="0" t="s">
        <v>3785</v>
      </c>
    </row>
    <row customHeight="1" ht="11.25">
      <c r="A306" s="0" t="s">
        <v>14</v>
      </c>
      <c r="B306" s="0" t="s">
        <v>3748</v>
      </c>
      <c r="C306" s="0" t="s">
        <v>3749</v>
      </c>
      <c r="D306" s="0" t="s">
        <v>3786</v>
      </c>
      <c r="E306" s="0" t="s">
        <v>3787</v>
      </c>
      <c r="F306" s="0" t="s">
        <v>2952</v>
      </c>
      <c r="G306" s="0" t="s">
        <v>3788</v>
      </c>
    </row>
    <row customHeight="1" ht="11.25">
      <c r="A307" s="0" t="s">
        <v>14</v>
      </c>
      <c r="B307" s="0" t="s">
        <v>3748</v>
      </c>
      <c r="C307" s="0" t="s">
        <v>3749</v>
      </c>
      <c r="D307" s="0" t="s">
        <v>3789</v>
      </c>
      <c r="E307" s="0" t="s">
        <v>3790</v>
      </c>
      <c r="F307" s="0" t="s">
        <v>2952</v>
      </c>
      <c r="G307" s="0" t="s">
        <v>3791</v>
      </c>
    </row>
    <row customHeight="1" ht="11.25">
      <c r="A308" s="0" t="s">
        <v>14</v>
      </c>
      <c r="B308" s="0" t="s">
        <v>3748</v>
      </c>
      <c r="C308" s="0" t="s">
        <v>3749</v>
      </c>
      <c r="D308" s="0" t="s">
        <v>3792</v>
      </c>
      <c r="E308" s="0" t="s">
        <v>3793</v>
      </c>
      <c r="F308" s="0" t="s">
        <v>2952</v>
      </c>
      <c r="G308" s="0" t="s">
        <v>3794</v>
      </c>
    </row>
    <row customHeight="1" ht="11.25">
      <c r="A309" s="0" t="s">
        <v>14</v>
      </c>
      <c r="B309" s="0" t="s">
        <v>3795</v>
      </c>
      <c r="C309" s="0" t="s">
        <v>3796</v>
      </c>
      <c r="D309" s="0" t="s">
        <v>3795</v>
      </c>
      <c r="E309" s="0" t="s">
        <v>3796</v>
      </c>
      <c r="F309" s="0" t="s">
        <v>2946</v>
      </c>
      <c r="G309" s="0" t="s">
        <v>3797</v>
      </c>
    </row>
    <row customHeight="1" ht="11.25">
      <c r="A310" s="0" t="s">
        <v>14</v>
      </c>
      <c r="B310" s="0" t="s">
        <v>3798</v>
      </c>
      <c r="C310" s="0" t="s">
        <v>3799</v>
      </c>
      <c r="D310" s="0" t="s">
        <v>3800</v>
      </c>
      <c r="E310" s="0" t="s">
        <v>3801</v>
      </c>
      <c r="F310" s="0" t="s">
        <v>2952</v>
      </c>
      <c r="G310" s="0" t="s">
        <v>3802</v>
      </c>
    </row>
    <row customHeight="1" ht="11.25">
      <c r="A311" s="0" t="s">
        <v>14</v>
      </c>
      <c r="B311" s="0" t="s">
        <v>3798</v>
      </c>
      <c r="C311" s="0" t="s">
        <v>3799</v>
      </c>
      <c r="D311" s="0" t="s">
        <v>2983</v>
      </c>
      <c r="E311" s="0" t="s">
        <v>3803</v>
      </c>
      <c r="F311" s="0" t="s">
        <v>2952</v>
      </c>
      <c r="G311" s="0" t="s">
        <v>3804</v>
      </c>
    </row>
    <row customHeight="1" ht="11.25">
      <c r="A312" s="0" t="s">
        <v>14</v>
      </c>
      <c r="B312" s="0" t="s">
        <v>3798</v>
      </c>
      <c r="C312" s="0" t="s">
        <v>3799</v>
      </c>
      <c r="D312" s="0" t="s">
        <v>3805</v>
      </c>
      <c r="E312" s="0" t="s">
        <v>3806</v>
      </c>
      <c r="F312" s="0" t="s">
        <v>2952</v>
      </c>
      <c r="G312" s="0" t="s">
        <v>3807</v>
      </c>
    </row>
    <row customHeight="1" ht="11.25">
      <c r="A313" s="0" t="s">
        <v>14</v>
      </c>
      <c r="B313" s="0" t="s">
        <v>3798</v>
      </c>
      <c r="C313" s="0" t="s">
        <v>3799</v>
      </c>
      <c r="D313" s="0" t="s">
        <v>3808</v>
      </c>
      <c r="E313" s="0" t="s">
        <v>3809</v>
      </c>
      <c r="F313" s="0" t="s">
        <v>2952</v>
      </c>
      <c r="G313" s="0" t="s">
        <v>3810</v>
      </c>
    </row>
    <row customHeight="1" ht="11.25">
      <c r="A314" s="0" t="s">
        <v>14</v>
      </c>
      <c r="B314" s="0" t="s">
        <v>3798</v>
      </c>
      <c r="C314" s="0" t="s">
        <v>3799</v>
      </c>
      <c r="D314" s="0" t="s">
        <v>3811</v>
      </c>
      <c r="E314" s="0" t="s">
        <v>3812</v>
      </c>
      <c r="F314" s="0" t="s">
        <v>2952</v>
      </c>
      <c r="G314" s="0" t="s">
        <v>3813</v>
      </c>
    </row>
    <row customHeight="1" ht="11.25">
      <c r="A315" s="0" t="s">
        <v>14</v>
      </c>
      <c r="B315" s="0" t="s">
        <v>3798</v>
      </c>
      <c r="C315" s="0" t="s">
        <v>3799</v>
      </c>
      <c r="D315" s="0" t="s">
        <v>3814</v>
      </c>
      <c r="E315" s="0" t="s">
        <v>3815</v>
      </c>
      <c r="F315" s="0" t="s">
        <v>2952</v>
      </c>
      <c r="G315" s="0" t="s">
        <v>3816</v>
      </c>
    </row>
    <row customHeight="1" ht="11.25">
      <c r="A316" s="0" t="s">
        <v>14</v>
      </c>
      <c r="B316" s="0" t="s">
        <v>3798</v>
      </c>
      <c r="C316" s="0" t="s">
        <v>3799</v>
      </c>
      <c r="D316" s="0" t="s">
        <v>3817</v>
      </c>
      <c r="E316" s="0" t="s">
        <v>3818</v>
      </c>
      <c r="F316" s="0" t="s">
        <v>2952</v>
      </c>
      <c r="G316" s="0" t="s">
        <v>3819</v>
      </c>
    </row>
    <row customHeight="1" ht="11.25">
      <c r="A317" s="0" t="s">
        <v>14</v>
      </c>
      <c r="B317" s="0" t="s">
        <v>3798</v>
      </c>
      <c r="C317" s="0" t="s">
        <v>3799</v>
      </c>
      <c r="D317" s="0" t="s">
        <v>3820</v>
      </c>
      <c r="E317" s="0" t="s">
        <v>3821</v>
      </c>
      <c r="F317" s="0" t="s">
        <v>2952</v>
      </c>
      <c r="G317" s="0" t="s">
        <v>3822</v>
      </c>
    </row>
    <row customHeight="1" ht="11.25">
      <c r="A318" s="0" t="s">
        <v>14</v>
      </c>
      <c r="B318" s="0" t="s">
        <v>3798</v>
      </c>
      <c r="C318" s="0" t="s">
        <v>3799</v>
      </c>
      <c r="D318" s="0" t="s">
        <v>3823</v>
      </c>
      <c r="E318" s="0" t="s">
        <v>3824</v>
      </c>
      <c r="F318" s="0" t="s">
        <v>2952</v>
      </c>
      <c r="G318" s="0" t="s">
        <v>3825</v>
      </c>
    </row>
    <row customHeight="1" ht="11.25">
      <c r="A319" s="0" t="s">
        <v>14</v>
      </c>
      <c r="B319" s="0" t="s">
        <v>3798</v>
      </c>
      <c r="C319" s="0" t="s">
        <v>3799</v>
      </c>
      <c r="D319" s="0" t="s">
        <v>3826</v>
      </c>
      <c r="E319" s="0" t="s">
        <v>3827</v>
      </c>
      <c r="F319" s="0" t="s">
        <v>2952</v>
      </c>
      <c r="G319" s="0" t="s">
        <v>3828</v>
      </c>
    </row>
    <row customHeight="1" ht="11.25">
      <c r="A320" s="0" t="s">
        <v>14</v>
      </c>
      <c r="B320" s="0" t="s">
        <v>3798</v>
      </c>
      <c r="C320" s="0" t="s">
        <v>3799</v>
      </c>
      <c r="D320" s="0" t="s">
        <v>3798</v>
      </c>
      <c r="E320" s="0" t="s">
        <v>3799</v>
      </c>
      <c r="F320" s="0" t="s">
        <v>2949</v>
      </c>
      <c r="G320" s="0" t="s">
        <v>3829</v>
      </c>
    </row>
    <row customHeight="1" ht="11.25">
      <c r="A321" s="0" t="s">
        <v>14</v>
      </c>
      <c r="B321" s="0" t="s">
        <v>3798</v>
      </c>
      <c r="C321" s="0" t="s">
        <v>3799</v>
      </c>
      <c r="D321" s="0" t="s">
        <v>3830</v>
      </c>
      <c r="E321" s="0" t="s">
        <v>3831</v>
      </c>
      <c r="F321" s="0" t="s">
        <v>2952</v>
      </c>
      <c r="G321" s="0" t="s">
        <v>3832</v>
      </c>
    </row>
    <row customHeight="1" ht="11.25">
      <c r="A322" s="0" t="s">
        <v>14</v>
      </c>
      <c r="B322" s="0" t="s">
        <v>3798</v>
      </c>
      <c r="C322" s="0" t="s">
        <v>3799</v>
      </c>
      <c r="D322" s="0" t="s">
        <v>3833</v>
      </c>
      <c r="E322" s="0" t="s">
        <v>3834</v>
      </c>
      <c r="F322" s="0" t="s">
        <v>2952</v>
      </c>
      <c r="G322" s="0" t="s">
        <v>3835</v>
      </c>
    </row>
    <row customHeight="1" ht="11.25">
      <c r="A323" s="0" t="s">
        <v>14</v>
      </c>
      <c r="B323" s="0" t="s">
        <v>3798</v>
      </c>
      <c r="C323" s="0" t="s">
        <v>3799</v>
      </c>
      <c r="D323" s="0" t="s">
        <v>3836</v>
      </c>
      <c r="E323" s="0" t="s">
        <v>3837</v>
      </c>
      <c r="F323" s="0" t="s">
        <v>2952</v>
      </c>
      <c r="G323" s="0" t="s">
        <v>3838</v>
      </c>
    </row>
    <row customHeight="1" ht="11.25">
      <c r="A324" s="0" t="s">
        <v>14</v>
      </c>
      <c r="B324" s="0" t="s">
        <v>3798</v>
      </c>
      <c r="C324" s="0" t="s">
        <v>3799</v>
      </c>
      <c r="D324" s="0" t="s">
        <v>3839</v>
      </c>
      <c r="E324" s="0" t="s">
        <v>3840</v>
      </c>
      <c r="F324" s="0" t="s">
        <v>2952</v>
      </c>
      <c r="G324" s="0" t="s">
        <v>3841</v>
      </c>
    </row>
    <row customHeight="1" ht="11.25">
      <c r="A325" s="0" t="s">
        <v>14</v>
      </c>
      <c r="B325" s="0" t="s">
        <v>3842</v>
      </c>
      <c r="C325" s="0" t="s">
        <v>3843</v>
      </c>
      <c r="D325" s="0" t="s">
        <v>3842</v>
      </c>
      <c r="E325" s="0" t="s">
        <v>3843</v>
      </c>
      <c r="F325" s="0" t="s">
        <v>2946</v>
      </c>
      <c r="G325" s="0" t="s">
        <v>3844</v>
      </c>
    </row>
    <row customHeight="1" ht="11.25">
      <c r="A326" s="0" t="s">
        <v>14</v>
      </c>
      <c r="B326" s="0" t="s">
        <v>3845</v>
      </c>
      <c r="C326" s="0" t="s">
        <v>3846</v>
      </c>
      <c r="D326" s="0" t="s">
        <v>3847</v>
      </c>
      <c r="E326" s="0" t="s">
        <v>3848</v>
      </c>
      <c r="F326" s="0" t="s">
        <v>2952</v>
      </c>
      <c r="G326" s="0" t="s">
        <v>3849</v>
      </c>
    </row>
    <row customHeight="1" ht="11.25">
      <c r="A327" s="0" t="s">
        <v>14</v>
      </c>
      <c r="B327" s="0" t="s">
        <v>3845</v>
      </c>
      <c r="C327" s="0" t="s">
        <v>3846</v>
      </c>
      <c r="D327" s="0" t="s">
        <v>3179</v>
      </c>
      <c r="E327" s="0" t="s">
        <v>3850</v>
      </c>
      <c r="F327" s="0" t="s">
        <v>2952</v>
      </c>
      <c r="G327" s="0" t="s">
        <v>3851</v>
      </c>
    </row>
    <row customHeight="1" ht="11.25">
      <c r="A328" s="0" t="s">
        <v>14</v>
      </c>
      <c r="B328" s="0" t="s">
        <v>3845</v>
      </c>
      <c r="C328" s="0" t="s">
        <v>3846</v>
      </c>
      <c r="D328" s="0" t="s">
        <v>3414</v>
      </c>
      <c r="E328" s="0" t="s">
        <v>3852</v>
      </c>
      <c r="F328" s="0" t="s">
        <v>2952</v>
      </c>
      <c r="G328" s="0" t="s">
        <v>3853</v>
      </c>
    </row>
    <row customHeight="1" ht="11.25">
      <c r="A329" s="0" t="s">
        <v>14</v>
      </c>
      <c r="B329" s="0" t="s">
        <v>3845</v>
      </c>
      <c r="C329" s="0" t="s">
        <v>3846</v>
      </c>
      <c r="D329" s="0" t="s">
        <v>3854</v>
      </c>
      <c r="E329" s="0" t="s">
        <v>3855</v>
      </c>
      <c r="F329" s="0" t="s">
        <v>2952</v>
      </c>
      <c r="G329" s="0" t="s">
        <v>3856</v>
      </c>
    </row>
    <row customHeight="1" ht="11.25">
      <c r="A330" s="0" t="s">
        <v>14</v>
      </c>
      <c r="B330" s="0" t="s">
        <v>3845</v>
      </c>
      <c r="C330" s="0" t="s">
        <v>3846</v>
      </c>
      <c r="D330" s="0" t="s">
        <v>3857</v>
      </c>
      <c r="E330" s="0" t="s">
        <v>3858</v>
      </c>
      <c r="F330" s="0" t="s">
        <v>2952</v>
      </c>
      <c r="G330" s="0" t="s">
        <v>3859</v>
      </c>
    </row>
    <row customHeight="1" ht="11.25">
      <c r="A331" s="0" t="s">
        <v>14</v>
      </c>
      <c r="B331" s="0" t="s">
        <v>3845</v>
      </c>
      <c r="C331" s="0" t="s">
        <v>3846</v>
      </c>
      <c r="D331" s="0" t="s">
        <v>3860</v>
      </c>
      <c r="E331" s="0" t="s">
        <v>3861</v>
      </c>
      <c r="F331" s="0" t="s">
        <v>2952</v>
      </c>
      <c r="G331" s="0" t="s">
        <v>3862</v>
      </c>
    </row>
    <row customHeight="1" ht="11.25">
      <c r="A332" s="0" t="s">
        <v>14</v>
      </c>
      <c r="B332" s="0" t="s">
        <v>3845</v>
      </c>
      <c r="C332" s="0" t="s">
        <v>3846</v>
      </c>
      <c r="D332" s="0" t="s">
        <v>3863</v>
      </c>
      <c r="E332" s="0" t="s">
        <v>3864</v>
      </c>
      <c r="F332" s="0" t="s">
        <v>2952</v>
      </c>
      <c r="G332" s="0" t="s">
        <v>3865</v>
      </c>
    </row>
    <row customHeight="1" ht="11.25">
      <c r="A333" s="0" t="s">
        <v>14</v>
      </c>
      <c r="B333" s="0" t="s">
        <v>3845</v>
      </c>
      <c r="C333" s="0" t="s">
        <v>3846</v>
      </c>
      <c r="D333" s="0" t="s">
        <v>3866</v>
      </c>
      <c r="E333" s="0" t="s">
        <v>3867</v>
      </c>
      <c r="F333" s="0" t="s">
        <v>2952</v>
      </c>
      <c r="G333" s="0" t="s">
        <v>3868</v>
      </c>
    </row>
    <row customHeight="1" ht="11.25">
      <c r="A334" s="0" t="s">
        <v>14</v>
      </c>
      <c r="B334" s="0" t="s">
        <v>3845</v>
      </c>
      <c r="C334" s="0" t="s">
        <v>3846</v>
      </c>
      <c r="D334" s="0" t="s">
        <v>3845</v>
      </c>
      <c r="E334" s="0" t="s">
        <v>3846</v>
      </c>
      <c r="F334" s="0" t="s">
        <v>2949</v>
      </c>
      <c r="G334" s="0" t="s">
        <v>3869</v>
      </c>
    </row>
    <row customHeight="1" ht="11.25">
      <c r="A335" s="0" t="s">
        <v>14</v>
      </c>
      <c r="B335" s="0" t="s">
        <v>3845</v>
      </c>
      <c r="C335" s="0" t="s">
        <v>3846</v>
      </c>
      <c r="D335" s="0" t="s">
        <v>3870</v>
      </c>
      <c r="E335" s="0" t="s">
        <v>3871</v>
      </c>
      <c r="F335" s="0" t="s">
        <v>2952</v>
      </c>
      <c r="G335" s="0" t="s">
        <v>3872</v>
      </c>
    </row>
    <row customHeight="1" ht="11.25">
      <c r="A336" s="0" t="s">
        <v>14</v>
      </c>
      <c r="B336" s="0" t="s">
        <v>3845</v>
      </c>
      <c r="C336" s="0" t="s">
        <v>3846</v>
      </c>
      <c r="D336" s="0" t="s">
        <v>3873</v>
      </c>
      <c r="E336" s="0" t="s">
        <v>3874</v>
      </c>
      <c r="F336" s="0" t="s">
        <v>2952</v>
      </c>
      <c r="G336" s="0" t="s">
        <v>3875</v>
      </c>
    </row>
    <row customHeight="1" ht="11.25">
      <c r="A337" s="0" t="s">
        <v>14</v>
      </c>
      <c r="B337" s="0" t="s">
        <v>3845</v>
      </c>
      <c r="C337" s="0" t="s">
        <v>3846</v>
      </c>
      <c r="D337" s="0" t="s">
        <v>3876</v>
      </c>
      <c r="E337" s="0" t="s">
        <v>3877</v>
      </c>
      <c r="F337" s="0" t="s">
        <v>2952</v>
      </c>
      <c r="G337" s="0" t="s">
        <v>3878</v>
      </c>
    </row>
    <row customHeight="1" ht="11.25">
      <c r="A338" s="0" t="s">
        <v>14</v>
      </c>
      <c r="B338" s="0" t="s">
        <v>3845</v>
      </c>
      <c r="C338" s="0" t="s">
        <v>3846</v>
      </c>
      <c r="D338" s="0" t="s">
        <v>3879</v>
      </c>
      <c r="E338" s="0" t="s">
        <v>3880</v>
      </c>
      <c r="F338" s="0" t="s">
        <v>2952</v>
      </c>
      <c r="G338" s="0" t="s">
        <v>3881</v>
      </c>
    </row>
    <row customHeight="1" ht="11.25">
      <c r="A339" s="0" t="s">
        <v>14</v>
      </c>
      <c r="B339" s="0" t="s">
        <v>3845</v>
      </c>
      <c r="C339" s="0" t="s">
        <v>3846</v>
      </c>
      <c r="D339" s="0" t="s">
        <v>3882</v>
      </c>
      <c r="E339" s="0" t="s">
        <v>3883</v>
      </c>
      <c r="F339" s="0" t="s">
        <v>2952</v>
      </c>
      <c r="G339" s="0" t="s">
        <v>3884</v>
      </c>
    </row>
    <row customHeight="1" ht="11.25">
      <c r="A340" s="0" t="s">
        <v>14</v>
      </c>
      <c r="B340" s="0" t="s">
        <v>3885</v>
      </c>
      <c r="C340" s="0" t="s">
        <v>3886</v>
      </c>
      <c r="D340" s="0" t="s">
        <v>3885</v>
      </c>
      <c r="E340" s="0" t="s">
        <v>3886</v>
      </c>
      <c r="F340" s="0" t="s">
        <v>2946</v>
      </c>
      <c r="G340" s="0" t="s">
        <v>3887</v>
      </c>
    </row>
    <row customHeight="1" ht="11.25">
      <c r="A341" s="0" t="s">
        <v>14</v>
      </c>
      <c r="B341" s="0" t="s">
        <v>3888</v>
      </c>
      <c r="C341" s="0" t="s">
        <v>3889</v>
      </c>
      <c r="D341" s="0" t="s">
        <v>3890</v>
      </c>
      <c r="E341" s="0" t="s">
        <v>3891</v>
      </c>
      <c r="F341" s="0" t="s">
        <v>2952</v>
      </c>
      <c r="G341" s="0" t="s">
        <v>3892</v>
      </c>
    </row>
    <row customHeight="1" ht="11.25">
      <c r="A342" s="0" t="s">
        <v>14</v>
      </c>
      <c r="B342" s="0" t="s">
        <v>3888</v>
      </c>
      <c r="C342" s="0" t="s">
        <v>3889</v>
      </c>
      <c r="D342" s="0" t="s">
        <v>3026</v>
      </c>
      <c r="E342" s="0" t="s">
        <v>3893</v>
      </c>
      <c r="F342" s="0" t="s">
        <v>2952</v>
      </c>
      <c r="G342" s="0" t="s">
        <v>3894</v>
      </c>
    </row>
    <row customHeight="1" ht="11.25">
      <c r="A343" s="0" t="s">
        <v>14</v>
      </c>
      <c r="B343" s="0" t="s">
        <v>3888</v>
      </c>
      <c r="C343" s="0" t="s">
        <v>3889</v>
      </c>
      <c r="D343" s="0" t="s">
        <v>3895</v>
      </c>
      <c r="E343" s="0" t="s">
        <v>3896</v>
      </c>
      <c r="F343" s="0" t="s">
        <v>2952</v>
      </c>
      <c r="G343" s="0" t="s">
        <v>3897</v>
      </c>
    </row>
    <row customHeight="1" ht="11.25">
      <c r="A344" s="0" t="s">
        <v>14</v>
      </c>
      <c r="B344" s="0" t="s">
        <v>3888</v>
      </c>
      <c r="C344" s="0" t="s">
        <v>3889</v>
      </c>
      <c r="D344" s="0" t="s">
        <v>3898</v>
      </c>
      <c r="E344" s="0" t="s">
        <v>3899</v>
      </c>
      <c r="F344" s="0" t="s">
        <v>2952</v>
      </c>
      <c r="G344" s="0" t="s">
        <v>3900</v>
      </c>
    </row>
    <row customHeight="1" ht="11.25">
      <c r="A345" s="0" t="s">
        <v>14</v>
      </c>
      <c r="B345" s="0" t="s">
        <v>3888</v>
      </c>
      <c r="C345" s="0" t="s">
        <v>3889</v>
      </c>
      <c r="D345" s="0" t="s">
        <v>2955</v>
      </c>
      <c r="E345" s="0" t="s">
        <v>3901</v>
      </c>
      <c r="F345" s="0" t="s">
        <v>2952</v>
      </c>
      <c r="G345" s="0" t="s">
        <v>3902</v>
      </c>
    </row>
    <row customHeight="1" ht="11.25">
      <c r="A346" s="0" t="s">
        <v>14</v>
      </c>
      <c r="B346" s="0" t="s">
        <v>3888</v>
      </c>
      <c r="C346" s="0" t="s">
        <v>3889</v>
      </c>
      <c r="D346" s="0" t="s">
        <v>3903</v>
      </c>
      <c r="E346" s="0" t="s">
        <v>3904</v>
      </c>
      <c r="F346" s="0" t="s">
        <v>2952</v>
      </c>
      <c r="G346" s="0" t="s">
        <v>3905</v>
      </c>
    </row>
    <row customHeight="1" ht="11.25">
      <c r="A347" s="0" t="s">
        <v>14</v>
      </c>
      <c r="B347" s="0" t="s">
        <v>3888</v>
      </c>
      <c r="C347" s="0" t="s">
        <v>3889</v>
      </c>
      <c r="D347" s="0" t="s">
        <v>3906</v>
      </c>
      <c r="E347" s="0" t="s">
        <v>3907</v>
      </c>
      <c r="F347" s="0" t="s">
        <v>2952</v>
      </c>
      <c r="G347" s="0" t="s">
        <v>3908</v>
      </c>
    </row>
    <row customHeight="1" ht="11.25">
      <c r="A348" s="0" t="s">
        <v>14</v>
      </c>
      <c r="B348" s="0" t="s">
        <v>3888</v>
      </c>
      <c r="C348" s="0" t="s">
        <v>3889</v>
      </c>
      <c r="D348" s="0" t="s">
        <v>3909</v>
      </c>
      <c r="E348" s="0" t="s">
        <v>3910</v>
      </c>
      <c r="F348" s="0" t="s">
        <v>2952</v>
      </c>
      <c r="G348" s="0" t="s">
        <v>3911</v>
      </c>
    </row>
    <row customHeight="1" ht="11.25">
      <c r="A349" s="0" t="s">
        <v>14</v>
      </c>
      <c r="B349" s="0" t="s">
        <v>3888</v>
      </c>
      <c r="C349" s="0" t="s">
        <v>3889</v>
      </c>
      <c r="D349" s="0" t="s">
        <v>3912</v>
      </c>
      <c r="E349" s="0" t="s">
        <v>3913</v>
      </c>
      <c r="F349" s="0" t="s">
        <v>2952</v>
      </c>
      <c r="G349" s="0" t="s">
        <v>3914</v>
      </c>
    </row>
    <row customHeight="1" ht="11.25">
      <c r="A350" s="0" t="s">
        <v>14</v>
      </c>
      <c r="B350" s="0" t="s">
        <v>3888</v>
      </c>
      <c r="C350" s="0" t="s">
        <v>3889</v>
      </c>
      <c r="D350" s="0" t="s">
        <v>3915</v>
      </c>
      <c r="E350" s="0" t="s">
        <v>3916</v>
      </c>
      <c r="F350" s="0" t="s">
        <v>2952</v>
      </c>
      <c r="G350" s="0" t="s">
        <v>3917</v>
      </c>
    </row>
    <row customHeight="1" ht="11.25">
      <c r="A351" s="0" t="s">
        <v>14</v>
      </c>
      <c r="B351" s="0" t="s">
        <v>3888</v>
      </c>
      <c r="C351" s="0" t="s">
        <v>3889</v>
      </c>
      <c r="D351" s="0" t="s">
        <v>3774</v>
      </c>
      <c r="E351" s="0" t="s">
        <v>3918</v>
      </c>
      <c r="F351" s="0" t="s">
        <v>2952</v>
      </c>
      <c r="G351" s="0" t="s">
        <v>3919</v>
      </c>
    </row>
    <row customHeight="1" ht="11.25">
      <c r="A352" s="0" t="s">
        <v>14</v>
      </c>
      <c r="B352" s="0" t="s">
        <v>3888</v>
      </c>
      <c r="C352" s="0" t="s">
        <v>3889</v>
      </c>
      <c r="D352" s="0" t="s">
        <v>3920</v>
      </c>
      <c r="E352" s="0" t="s">
        <v>3921</v>
      </c>
      <c r="F352" s="0" t="s">
        <v>2952</v>
      </c>
      <c r="G352" s="0" t="s">
        <v>3922</v>
      </c>
    </row>
    <row customHeight="1" ht="11.25">
      <c r="A353" s="0" t="s">
        <v>14</v>
      </c>
      <c r="B353" s="0" t="s">
        <v>3888</v>
      </c>
      <c r="C353" s="0" t="s">
        <v>3889</v>
      </c>
      <c r="D353" s="0" t="s">
        <v>3923</v>
      </c>
      <c r="E353" s="0" t="s">
        <v>3924</v>
      </c>
      <c r="F353" s="0" t="s">
        <v>2952</v>
      </c>
      <c r="G353" s="0" t="s">
        <v>3925</v>
      </c>
    </row>
    <row customHeight="1" ht="11.25">
      <c r="A354" s="0" t="s">
        <v>14</v>
      </c>
      <c r="B354" s="0" t="s">
        <v>3888</v>
      </c>
      <c r="C354" s="0" t="s">
        <v>3889</v>
      </c>
      <c r="D354" s="0" t="s">
        <v>3362</v>
      </c>
      <c r="E354" s="0" t="s">
        <v>3926</v>
      </c>
      <c r="F354" s="0" t="s">
        <v>2952</v>
      </c>
      <c r="G354" s="0" t="s">
        <v>3927</v>
      </c>
    </row>
    <row customHeight="1" ht="11.25">
      <c r="A355" s="0" t="s">
        <v>14</v>
      </c>
      <c r="B355" s="0" t="s">
        <v>3888</v>
      </c>
      <c r="C355" s="0" t="s">
        <v>3889</v>
      </c>
      <c r="D355" s="0" t="s">
        <v>3928</v>
      </c>
      <c r="E355" s="0" t="s">
        <v>3929</v>
      </c>
      <c r="F355" s="0" t="s">
        <v>2952</v>
      </c>
      <c r="G355" s="0" t="s">
        <v>3930</v>
      </c>
    </row>
    <row customHeight="1" ht="11.25">
      <c r="A356" s="0" t="s">
        <v>14</v>
      </c>
      <c r="B356" s="0" t="s">
        <v>3888</v>
      </c>
      <c r="C356" s="0" t="s">
        <v>3889</v>
      </c>
      <c r="D356" s="0" t="s">
        <v>3931</v>
      </c>
      <c r="E356" s="0" t="s">
        <v>3932</v>
      </c>
      <c r="F356" s="0" t="s">
        <v>2952</v>
      </c>
      <c r="G356" s="0" t="s">
        <v>3933</v>
      </c>
    </row>
    <row customHeight="1" ht="11.25">
      <c r="A357" s="0" t="s">
        <v>14</v>
      </c>
      <c r="B357" s="0" t="s">
        <v>3888</v>
      </c>
      <c r="C357" s="0" t="s">
        <v>3889</v>
      </c>
      <c r="D357" s="0" t="s">
        <v>3934</v>
      </c>
      <c r="E357" s="0" t="s">
        <v>3935</v>
      </c>
      <c r="F357" s="0" t="s">
        <v>2952</v>
      </c>
      <c r="G357" s="0" t="s">
        <v>3936</v>
      </c>
    </row>
    <row customHeight="1" ht="11.25">
      <c r="A358" s="0" t="s">
        <v>14</v>
      </c>
      <c r="B358" s="0" t="s">
        <v>3888</v>
      </c>
      <c r="C358" s="0" t="s">
        <v>3889</v>
      </c>
      <c r="D358" s="0" t="s">
        <v>3937</v>
      </c>
      <c r="E358" s="0" t="s">
        <v>3938</v>
      </c>
      <c r="F358" s="0" t="s">
        <v>2952</v>
      </c>
      <c r="G358" s="0" t="s">
        <v>3939</v>
      </c>
    </row>
    <row customHeight="1" ht="11.25">
      <c r="A359" s="0" t="s">
        <v>14</v>
      </c>
      <c r="B359" s="0" t="s">
        <v>3888</v>
      </c>
      <c r="C359" s="0" t="s">
        <v>3889</v>
      </c>
      <c r="D359" s="0" t="s">
        <v>3888</v>
      </c>
      <c r="E359" s="0" t="s">
        <v>3889</v>
      </c>
      <c r="F359" s="0" t="s">
        <v>2949</v>
      </c>
      <c r="G359" s="0" t="s">
        <v>3940</v>
      </c>
    </row>
    <row customHeight="1" ht="11.25">
      <c r="A360" s="0" t="s">
        <v>14</v>
      </c>
      <c r="B360" s="0" t="s">
        <v>3888</v>
      </c>
      <c r="C360" s="0" t="s">
        <v>3889</v>
      </c>
      <c r="D360" s="0" t="s">
        <v>3941</v>
      </c>
      <c r="E360" s="0" t="s">
        <v>3942</v>
      </c>
      <c r="F360" s="0" t="s">
        <v>2952</v>
      </c>
      <c r="G360" s="0" t="s">
        <v>3943</v>
      </c>
    </row>
    <row customHeight="1" ht="11.25">
      <c r="A361" s="0" t="s">
        <v>14</v>
      </c>
      <c r="B361" s="0" t="s">
        <v>3944</v>
      </c>
      <c r="C361" s="0" t="s">
        <v>3945</v>
      </c>
      <c r="D361" s="0" t="s">
        <v>3944</v>
      </c>
      <c r="E361" s="0" t="s">
        <v>3945</v>
      </c>
      <c r="F361" s="0" t="s">
        <v>2946</v>
      </c>
      <c r="G361" s="0" t="s">
        <v>3946</v>
      </c>
    </row>
    <row customHeight="1" ht="11.25">
      <c r="A362" s="0" t="s">
        <v>14</v>
      </c>
      <c r="B362" s="0" t="s">
        <v>3947</v>
      </c>
      <c r="C362" s="0" t="s">
        <v>3948</v>
      </c>
      <c r="D362" s="0" t="s">
        <v>3949</v>
      </c>
      <c r="E362" s="0" t="s">
        <v>3950</v>
      </c>
      <c r="F362" s="0" t="s">
        <v>2952</v>
      </c>
      <c r="G362" s="0" t="s">
        <v>3951</v>
      </c>
    </row>
    <row customHeight="1" ht="11.25">
      <c r="A363" s="0" t="s">
        <v>14</v>
      </c>
      <c r="B363" s="0" t="s">
        <v>3947</v>
      </c>
      <c r="C363" s="0" t="s">
        <v>3948</v>
      </c>
      <c r="D363" s="0" t="s">
        <v>3952</v>
      </c>
      <c r="E363" s="0" t="s">
        <v>3953</v>
      </c>
      <c r="F363" s="0" t="s">
        <v>2952</v>
      </c>
      <c r="G363" s="0" t="s">
        <v>3954</v>
      </c>
    </row>
    <row customHeight="1" ht="11.25">
      <c r="A364" s="0" t="s">
        <v>14</v>
      </c>
      <c r="B364" s="0" t="s">
        <v>3947</v>
      </c>
      <c r="C364" s="0" t="s">
        <v>3948</v>
      </c>
      <c r="D364" s="0" t="s">
        <v>3955</v>
      </c>
      <c r="E364" s="0" t="s">
        <v>3956</v>
      </c>
      <c r="F364" s="0" t="s">
        <v>2952</v>
      </c>
      <c r="G364" s="0" t="s">
        <v>3957</v>
      </c>
    </row>
    <row customHeight="1" ht="11.25">
      <c r="A365" s="0" t="s">
        <v>14</v>
      </c>
      <c r="B365" s="0" t="s">
        <v>3947</v>
      </c>
      <c r="C365" s="0" t="s">
        <v>3948</v>
      </c>
      <c r="D365" s="0" t="s">
        <v>3188</v>
      </c>
      <c r="E365" s="0" t="s">
        <v>3958</v>
      </c>
      <c r="F365" s="0" t="s">
        <v>2952</v>
      </c>
      <c r="G365" s="0" t="s">
        <v>3959</v>
      </c>
    </row>
    <row customHeight="1" ht="11.25">
      <c r="A366" s="0" t="s">
        <v>14</v>
      </c>
      <c r="B366" s="0" t="s">
        <v>3947</v>
      </c>
      <c r="C366" s="0" t="s">
        <v>3948</v>
      </c>
      <c r="D366" s="0" t="s">
        <v>3960</v>
      </c>
      <c r="E366" s="0" t="s">
        <v>3961</v>
      </c>
      <c r="F366" s="0" t="s">
        <v>2952</v>
      </c>
      <c r="G366" s="0" t="s">
        <v>3962</v>
      </c>
    </row>
    <row customHeight="1" ht="11.25">
      <c r="A367" s="0" t="s">
        <v>14</v>
      </c>
      <c r="B367" s="0" t="s">
        <v>3947</v>
      </c>
      <c r="C367" s="0" t="s">
        <v>3948</v>
      </c>
      <c r="D367" s="0" t="s">
        <v>3963</v>
      </c>
      <c r="E367" s="0" t="s">
        <v>3964</v>
      </c>
      <c r="F367" s="0" t="s">
        <v>2952</v>
      </c>
      <c r="G367" s="0" t="s">
        <v>3965</v>
      </c>
    </row>
    <row customHeight="1" ht="11.25">
      <c r="A368" s="0" t="s">
        <v>14</v>
      </c>
      <c r="B368" s="0" t="s">
        <v>3947</v>
      </c>
      <c r="C368" s="0" t="s">
        <v>3948</v>
      </c>
      <c r="D368" s="0" t="s">
        <v>3966</v>
      </c>
      <c r="E368" s="0" t="s">
        <v>3967</v>
      </c>
      <c r="F368" s="0" t="s">
        <v>2952</v>
      </c>
      <c r="G368" s="0" t="s">
        <v>3968</v>
      </c>
    </row>
    <row customHeight="1" ht="11.25">
      <c r="A369" s="0" t="s">
        <v>14</v>
      </c>
      <c r="B369" s="0" t="s">
        <v>3947</v>
      </c>
      <c r="C369" s="0" t="s">
        <v>3948</v>
      </c>
      <c r="D369" s="0" t="s">
        <v>3947</v>
      </c>
      <c r="E369" s="0" t="s">
        <v>3948</v>
      </c>
      <c r="F369" s="0" t="s">
        <v>2949</v>
      </c>
      <c r="G369" s="0" t="s">
        <v>3969</v>
      </c>
    </row>
    <row customHeight="1" ht="11.25">
      <c r="A370" s="0" t="s">
        <v>14</v>
      </c>
      <c r="B370" s="0" t="s">
        <v>3947</v>
      </c>
      <c r="C370" s="0" t="s">
        <v>3948</v>
      </c>
      <c r="D370" s="0" t="s">
        <v>3970</v>
      </c>
      <c r="E370" s="0" t="s">
        <v>3971</v>
      </c>
      <c r="F370" s="0" t="s">
        <v>2952</v>
      </c>
      <c r="G370" s="0" t="s">
        <v>3972</v>
      </c>
    </row>
    <row customHeight="1" ht="11.25">
      <c r="A371" s="0" t="s">
        <v>14</v>
      </c>
      <c r="B371" s="0" t="s">
        <v>3947</v>
      </c>
      <c r="C371" s="0" t="s">
        <v>3948</v>
      </c>
      <c r="D371" s="0" t="s">
        <v>3973</v>
      </c>
      <c r="E371" s="0" t="s">
        <v>3974</v>
      </c>
      <c r="F371" s="0" t="s">
        <v>2952</v>
      </c>
      <c r="G371" s="0" t="s">
        <v>3975</v>
      </c>
    </row>
    <row customHeight="1" ht="11.25">
      <c r="A372" s="0" t="s">
        <v>14</v>
      </c>
      <c r="B372" s="0" t="s">
        <v>3976</v>
      </c>
      <c r="C372" s="0" t="s">
        <v>3977</v>
      </c>
      <c r="D372" s="0" t="s">
        <v>3976</v>
      </c>
      <c r="E372" s="0" t="s">
        <v>3977</v>
      </c>
      <c r="F372" s="0" t="s">
        <v>2946</v>
      </c>
      <c r="G372" s="0" t="s">
        <v>3978</v>
      </c>
    </row>
    <row customHeight="1" ht="11.25">
      <c r="A373" s="0" t="s">
        <v>14</v>
      </c>
      <c r="B373" s="0" t="s">
        <v>3979</v>
      </c>
      <c r="C373" s="0" t="s">
        <v>3980</v>
      </c>
      <c r="D373" s="0" t="s">
        <v>3981</v>
      </c>
      <c r="E373" s="0" t="s">
        <v>3982</v>
      </c>
      <c r="F373" s="0" t="s">
        <v>2952</v>
      </c>
      <c r="G373" s="0" t="s">
        <v>3983</v>
      </c>
    </row>
    <row customHeight="1" ht="11.25">
      <c r="A374" s="0" t="s">
        <v>14</v>
      </c>
      <c r="B374" s="0" t="s">
        <v>3979</v>
      </c>
      <c r="C374" s="0" t="s">
        <v>3980</v>
      </c>
      <c r="D374" s="0" t="s">
        <v>3984</v>
      </c>
      <c r="E374" s="0" t="s">
        <v>3985</v>
      </c>
      <c r="F374" s="0" t="s">
        <v>2952</v>
      </c>
      <c r="G374" s="0" t="s">
        <v>3986</v>
      </c>
    </row>
    <row customHeight="1" ht="11.25">
      <c r="A375" s="0" t="s">
        <v>14</v>
      </c>
      <c r="B375" s="0" t="s">
        <v>3979</v>
      </c>
      <c r="C375" s="0" t="s">
        <v>3980</v>
      </c>
      <c r="D375" s="0" t="s">
        <v>3987</v>
      </c>
      <c r="E375" s="0" t="s">
        <v>3988</v>
      </c>
      <c r="F375" s="0" t="s">
        <v>2952</v>
      </c>
      <c r="G375" s="0" t="s">
        <v>3989</v>
      </c>
    </row>
    <row customHeight="1" ht="11.25">
      <c r="A376" s="0" t="s">
        <v>14</v>
      </c>
      <c r="B376" s="0" t="s">
        <v>3979</v>
      </c>
      <c r="C376" s="0" t="s">
        <v>3980</v>
      </c>
      <c r="D376" s="0" t="s">
        <v>3990</v>
      </c>
      <c r="E376" s="0" t="s">
        <v>3991</v>
      </c>
      <c r="F376" s="0" t="s">
        <v>2952</v>
      </c>
      <c r="G376" s="0" t="s">
        <v>3992</v>
      </c>
    </row>
    <row customHeight="1" ht="11.25">
      <c r="A377" s="0" t="s">
        <v>14</v>
      </c>
      <c r="B377" s="0" t="s">
        <v>3979</v>
      </c>
      <c r="C377" s="0" t="s">
        <v>3980</v>
      </c>
      <c r="D377" s="0" t="s">
        <v>3993</v>
      </c>
      <c r="E377" s="0" t="s">
        <v>3994</v>
      </c>
      <c r="F377" s="0" t="s">
        <v>2952</v>
      </c>
      <c r="G377" s="0" t="s">
        <v>3995</v>
      </c>
    </row>
    <row customHeight="1" ht="11.25">
      <c r="A378" s="0" t="s">
        <v>14</v>
      </c>
      <c r="B378" s="0" t="s">
        <v>3979</v>
      </c>
      <c r="C378" s="0" t="s">
        <v>3980</v>
      </c>
      <c r="D378" s="0" t="s">
        <v>3996</v>
      </c>
      <c r="E378" s="0" t="s">
        <v>3997</v>
      </c>
      <c r="F378" s="0" t="s">
        <v>2952</v>
      </c>
      <c r="G378" s="0" t="s">
        <v>3998</v>
      </c>
    </row>
    <row customHeight="1" ht="11.25">
      <c r="A379" s="0" t="s">
        <v>14</v>
      </c>
      <c r="B379" s="0" t="s">
        <v>3979</v>
      </c>
      <c r="C379" s="0" t="s">
        <v>3980</v>
      </c>
      <c r="D379" s="0" t="s">
        <v>3999</v>
      </c>
      <c r="E379" s="0" t="s">
        <v>4000</v>
      </c>
      <c r="F379" s="0" t="s">
        <v>2952</v>
      </c>
      <c r="G379" s="0" t="s">
        <v>4001</v>
      </c>
    </row>
    <row customHeight="1" ht="11.25">
      <c r="A380" s="0" t="s">
        <v>14</v>
      </c>
      <c r="B380" s="0" t="s">
        <v>3979</v>
      </c>
      <c r="C380" s="0" t="s">
        <v>3980</v>
      </c>
      <c r="D380" s="0" t="s">
        <v>4002</v>
      </c>
      <c r="E380" s="0" t="s">
        <v>4003</v>
      </c>
      <c r="F380" s="0" t="s">
        <v>2952</v>
      </c>
      <c r="G380" s="0" t="s">
        <v>4004</v>
      </c>
    </row>
    <row customHeight="1" ht="11.25">
      <c r="A381" s="0" t="s">
        <v>14</v>
      </c>
      <c r="B381" s="0" t="s">
        <v>3979</v>
      </c>
      <c r="C381" s="0" t="s">
        <v>3980</v>
      </c>
      <c r="D381" s="0" t="s">
        <v>4005</v>
      </c>
      <c r="E381" s="0" t="s">
        <v>4006</v>
      </c>
      <c r="F381" s="0" t="s">
        <v>2952</v>
      </c>
      <c r="G381" s="0" t="s">
        <v>4007</v>
      </c>
    </row>
    <row customHeight="1" ht="11.25">
      <c r="A382" s="0" t="s">
        <v>14</v>
      </c>
      <c r="B382" s="0" t="s">
        <v>3979</v>
      </c>
      <c r="C382" s="0" t="s">
        <v>3980</v>
      </c>
      <c r="D382" s="0" t="s">
        <v>4008</v>
      </c>
      <c r="E382" s="0" t="s">
        <v>4009</v>
      </c>
      <c r="F382" s="0" t="s">
        <v>2952</v>
      </c>
      <c r="G382" s="0" t="s">
        <v>4010</v>
      </c>
    </row>
    <row customHeight="1" ht="11.25">
      <c r="A383" s="0" t="s">
        <v>14</v>
      </c>
      <c r="B383" s="0" t="s">
        <v>3979</v>
      </c>
      <c r="C383" s="0" t="s">
        <v>3980</v>
      </c>
      <c r="D383" s="0" t="s">
        <v>4011</v>
      </c>
      <c r="E383" s="0" t="s">
        <v>4012</v>
      </c>
      <c r="F383" s="0" t="s">
        <v>2952</v>
      </c>
      <c r="G383" s="0" t="s">
        <v>4013</v>
      </c>
    </row>
    <row customHeight="1" ht="11.25">
      <c r="A384" s="0" t="s">
        <v>14</v>
      </c>
      <c r="B384" s="0" t="s">
        <v>3979</v>
      </c>
      <c r="C384" s="0" t="s">
        <v>3980</v>
      </c>
      <c r="D384" s="0" t="s">
        <v>4014</v>
      </c>
      <c r="E384" s="0" t="s">
        <v>4015</v>
      </c>
      <c r="F384" s="0" t="s">
        <v>2952</v>
      </c>
      <c r="G384" s="0" t="s">
        <v>4016</v>
      </c>
    </row>
    <row customHeight="1" ht="11.25">
      <c r="A385" s="0" t="s">
        <v>14</v>
      </c>
      <c r="B385" s="0" t="s">
        <v>3979</v>
      </c>
      <c r="C385" s="0" t="s">
        <v>3980</v>
      </c>
      <c r="D385" s="0" t="s">
        <v>4017</v>
      </c>
      <c r="E385" s="0" t="s">
        <v>4018</v>
      </c>
      <c r="F385" s="0" t="s">
        <v>2952</v>
      </c>
      <c r="G385" s="0" t="s">
        <v>4019</v>
      </c>
    </row>
    <row customHeight="1" ht="11.25">
      <c r="A386" s="0" t="s">
        <v>14</v>
      </c>
      <c r="B386" s="0" t="s">
        <v>3979</v>
      </c>
      <c r="C386" s="0" t="s">
        <v>3980</v>
      </c>
      <c r="D386" s="0" t="s">
        <v>3081</v>
      </c>
      <c r="E386" s="0" t="s">
        <v>4020</v>
      </c>
      <c r="F386" s="0" t="s">
        <v>2952</v>
      </c>
      <c r="G386" s="0" t="s">
        <v>4021</v>
      </c>
    </row>
    <row customHeight="1" ht="11.25">
      <c r="A387" s="0" t="s">
        <v>14</v>
      </c>
      <c r="B387" s="0" t="s">
        <v>3979</v>
      </c>
      <c r="C387" s="0" t="s">
        <v>3980</v>
      </c>
      <c r="D387" s="0" t="s">
        <v>4022</v>
      </c>
      <c r="E387" s="0" t="s">
        <v>4023</v>
      </c>
      <c r="F387" s="0" t="s">
        <v>2952</v>
      </c>
      <c r="G387" s="0" t="s">
        <v>4024</v>
      </c>
    </row>
    <row customHeight="1" ht="11.25">
      <c r="A388" s="0" t="s">
        <v>14</v>
      </c>
      <c r="B388" s="0" t="s">
        <v>3979</v>
      </c>
      <c r="C388" s="0" t="s">
        <v>3980</v>
      </c>
      <c r="D388" s="0" t="s">
        <v>4025</v>
      </c>
      <c r="E388" s="0" t="s">
        <v>4026</v>
      </c>
      <c r="F388" s="0" t="s">
        <v>2952</v>
      </c>
      <c r="G388" s="0" t="s">
        <v>4027</v>
      </c>
    </row>
    <row customHeight="1" ht="11.25">
      <c r="A389" s="0" t="s">
        <v>14</v>
      </c>
      <c r="B389" s="0" t="s">
        <v>3979</v>
      </c>
      <c r="C389" s="0" t="s">
        <v>3980</v>
      </c>
      <c r="D389" s="0" t="s">
        <v>4028</v>
      </c>
      <c r="E389" s="0" t="s">
        <v>4029</v>
      </c>
      <c r="F389" s="0" t="s">
        <v>2952</v>
      </c>
      <c r="G389" s="0" t="s">
        <v>4030</v>
      </c>
    </row>
    <row customHeight="1" ht="11.25">
      <c r="A390" s="0" t="s">
        <v>14</v>
      </c>
      <c r="B390" s="0" t="s">
        <v>3979</v>
      </c>
      <c r="C390" s="0" t="s">
        <v>3980</v>
      </c>
      <c r="D390" s="0" t="s">
        <v>4031</v>
      </c>
      <c r="E390" s="0" t="s">
        <v>4032</v>
      </c>
      <c r="F390" s="0" t="s">
        <v>2952</v>
      </c>
      <c r="G390" s="0" t="s">
        <v>4033</v>
      </c>
    </row>
    <row customHeight="1" ht="11.25">
      <c r="A391" s="0" t="s">
        <v>14</v>
      </c>
      <c r="B391" s="0" t="s">
        <v>3979</v>
      </c>
      <c r="C391" s="0" t="s">
        <v>3980</v>
      </c>
      <c r="D391" s="0" t="s">
        <v>4034</v>
      </c>
      <c r="E391" s="0" t="s">
        <v>4035</v>
      </c>
      <c r="F391" s="0" t="s">
        <v>2952</v>
      </c>
      <c r="G391" s="0" t="s">
        <v>4036</v>
      </c>
    </row>
    <row customHeight="1" ht="11.25">
      <c r="A392" s="0" t="s">
        <v>14</v>
      </c>
      <c r="B392" s="0" t="s">
        <v>3979</v>
      </c>
      <c r="C392" s="0" t="s">
        <v>3980</v>
      </c>
      <c r="D392" s="0" t="s">
        <v>4037</v>
      </c>
      <c r="E392" s="0" t="s">
        <v>4038</v>
      </c>
      <c r="F392" s="0" t="s">
        <v>2952</v>
      </c>
      <c r="G392" s="0" t="s">
        <v>4039</v>
      </c>
    </row>
    <row customHeight="1" ht="11.25">
      <c r="A393" s="0" t="s">
        <v>14</v>
      </c>
      <c r="B393" s="0" t="s">
        <v>3979</v>
      </c>
      <c r="C393" s="0" t="s">
        <v>3980</v>
      </c>
      <c r="D393" s="0" t="s">
        <v>4040</v>
      </c>
      <c r="E393" s="0" t="s">
        <v>4041</v>
      </c>
      <c r="F393" s="0" t="s">
        <v>2952</v>
      </c>
      <c r="G393" s="0" t="s">
        <v>4042</v>
      </c>
    </row>
    <row customHeight="1" ht="11.25">
      <c r="A394" s="0" t="s">
        <v>14</v>
      </c>
      <c r="B394" s="0" t="s">
        <v>3979</v>
      </c>
      <c r="C394" s="0" t="s">
        <v>3980</v>
      </c>
      <c r="D394" s="0" t="s">
        <v>4043</v>
      </c>
      <c r="E394" s="0" t="s">
        <v>4044</v>
      </c>
      <c r="F394" s="0" t="s">
        <v>2952</v>
      </c>
      <c r="G394" s="0" t="s">
        <v>4045</v>
      </c>
    </row>
    <row customHeight="1" ht="11.25">
      <c r="A395" s="0" t="s">
        <v>14</v>
      </c>
      <c r="B395" s="0" t="s">
        <v>3979</v>
      </c>
      <c r="C395" s="0" t="s">
        <v>3980</v>
      </c>
      <c r="D395" s="0" t="s">
        <v>4046</v>
      </c>
      <c r="E395" s="0" t="s">
        <v>4047</v>
      </c>
      <c r="F395" s="0" t="s">
        <v>2952</v>
      </c>
      <c r="G395" s="0" t="s">
        <v>4048</v>
      </c>
    </row>
    <row customHeight="1" ht="11.25">
      <c r="A396" s="0" t="s">
        <v>14</v>
      </c>
      <c r="B396" s="0" t="s">
        <v>3979</v>
      </c>
      <c r="C396" s="0" t="s">
        <v>3980</v>
      </c>
      <c r="D396" s="0" t="s">
        <v>4049</v>
      </c>
      <c r="E396" s="0" t="s">
        <v>4050</v>
      </c>
      <c r="F396" s="0" t="s">
        <v>2952</v>
      </c>
      <c r="G396" s="0" t="s">
        <v>4051</v>
      </c>
    </row>
    <row customHeight="1" ht="11.25">
      <c r="A397" s="0" t="s">
        <v>14</v>
      </c>
      <c r="B397" s="0" t="s">
        <v>3979</v>
      </c>
      <c r="C397" s="0" t="s">
        <v>3980</v>
      </c>
      <c r="D397" s="0" t="s">
        <v>4052</v>
      </c>
      <c r="E397" s="0" t="s">
        <v>4053</v>
      </c>
      <c r="F397" s="0" t="s">
        <v>2952</v>
      </c>
      <c r="G397" s="0" t="s">
        <v>4054</v>
      </c>
    </row>
    <row customHeight="1" ht="11.25">
      <c r="A398" s="0" t="s">
        <v>14</v>
      </c>
      <c r="B398" s="0" t="s">
        <v>3979</v>
      </c>
      <c r="C398" s="0" t="s">
        <v>3980</v>
      </c>
      <c r="D398" s="0" t="s">
        <v>4055</v>
      </c>
      <c r="E398" s="0" t="s">
        <v>4056</v>
      </c>
      <c r="F398" s="0" t="s">
        <v>2952</v>
      </c>
      <c r="G398" s="0" t="s">
        <v>4057</v>
      </c>
    </row>
    <row customHeight="1" ht="11.25">
      <c r="A399" s="0" t="s">
        <v>14</v>
      </c>
      <c r="B399" s="0" t="s">
        <v>3979</v>
      </c>
      <c r="C399" s="0" t="s">
        <v>3980</v>
      </c>
      <c r="D399" s="0" t="s">
        <v>4058</v>
      </c>
      <c r="E399" s="0" t="s">
        <v>4059</v>
      </c>
      <c r="F399" s="0" t="s">
        <v>2952</v>
      </c>
      <c r="G399" s="0" t="s">
        <v>4060</v>
      </c>
    </row>
    <row customHeight="1" ht="11.25">
      <c r="A400" s="0" t="s">
        <v>14</v>
      </c>
      <c r="B400" s="0" t="s">
        <v>3979</v>
      </c>
      <c r="C400" s="0" t="s">
        <v>3980</v>
      </c>
      <c r="D400" s="0" t="s">
        <v>4061</v>
      </c>
      <c r="E400" s="0" t="s">
        <v>4062</v>
      </c>
      <c r="F400" s="0" t="s">
        <v>2952</v>
      </c>
      <c r="G400" s="0" t="s">
        <v>4063</v>
      </c>
    </row>
    <row customHeight="1" ht="11.25">
      <c r="A401" s="0" t="s">
        <v>14</v>
      </c>
      <c r="B401" s="0" t="s">
        <v>3979</v>
      </c>
      <c r="C401" s="0" t="s">
        <v>3980</v>
      </c>
      <c r="D401" s="0" t="s">
        <v>3225</v>
      </c>
      <c r="E401" s="0" t="s">
        <v>4064</v>
      </c>
      <c r="F401" s="0" t="s">
        <v>2952</v>
      </c>
      <c r="G401" s="0" t="s">
        <v>4065</v>
      </c>
    </row>
    <row customHeight="1" ht="11.25">
      <c r="A402" s="0" t="s">
        <v>14</v>
      </c>
      <c r="B402" s="0" t="s">
        <v>3979</v>
      </c>
      <c r="C402" s="0" t="s">
        <v>3980</v>
      </c>
      <c r="D402" s="0" t="s">
        <v>4066</v>
      </c>
      <c r="E402" s="0" t="s">
        <v>4067</v>
      </c>
      <c r="F402" s="0" t="s">
        <v>2952</v>
      </c>
      <c r="G402" s="0" t="s">
        <v>4068</v>
      </c>
    </row>
    <row customHeight="1" ht="11.25">
      <c r="A403" s="0" t="s">
        <v>14</v>
      </c>
      <c r="B403" s="0" t="s">
        <v>3979</v>
      </c>
      <c r="C403" s="0" t="s">
        <v>3980</v>
      </c>
      <c r="D403" s="0" t="s">
        <v>4069</v>
      </c>
      <c r="E403" s="0" t="s">
        <v>4070</v>
      </c>
      <c r="F403" s="0" t="s">
        <v>2952</v>
      </c>
      <c r="G403" s="0" t="s">
        <v>4071</v>
      </c>
    </row>
    <row customHeight="1" ht="11.25">
      <c r="A404" s="0" t="s">
        <v>14</v>
      </c>
      <c r="B404" s="0" t="s">
        <v>3979</v>
      </c>
      <c r="C404" s="0" t="s">
        <v>3980</v>
      </c>
      <c r="D404" s="0" t="s">
        <v>4072</v>
      </c>
      <c r="E404" s="0" t="s">
        <v>4073</v>
      </c>
      <c r="F404" s="0" t="s">
        <v>2952</v>
      </c>
      <c r="G404" s="0" t="s">
        <v>4074</v>
      </c>
    </row>
    <row customHeight="1" ht="11.25">
      <c r="A405" s="0" t="s">
        <v>14</v>
      </c>
      <c r="B405" s="0" t="s">
        <v>3979</v>
      </c>
      <c r="C405" s="0" t="s">
        <v>3980</v>
      </c>
      <c r="D405" s="0" t="s">
        <v>4075</v>
      </c>
      <c r="E405" s="0" t="s">
        <v>4076</v>
      </c>
      <c r="F405" s="0" t="s">
        <v>2952</v>
      </c>
      <c r="G405" s="0" t="s">
        <v>4077</v>
      </c>
    </row>
    <row customHeight="1" ht="11.25">
      <c r="A406" s="0" t="s">
        <v>14</v>
      </c>
      <c r="B406" s="0" t="s">
        <v>3979</v>
      </c>
      <c r="C406" s="0" t="s">
        <v>3980</v>
      </c>
      <c r="D406" s="0" t="s">
        <v>4078</v>
      </c>
      <c r="E406" s="0" t="s">
        <v>4079</v>
      </c>
      <c r="F406" s="0" t="s">
        <v>2952</v>
      </c>
      <c r="G406" s="0" t="s">
        <v>4080</v>
      </c>
    </row>
    <row customHeight="1" ht="11.25">
      <c r="A407" s="0" t="s">
        <v>14</v>
      </c>
      <c r="B407" s="0" t="s">
        <v>3979</v>
      </c>
      <c r="C407" s="0" t="s">
        <v>3980</v>
      </c>
      <c r="D407" s="0" t="s">
        <v>3979</v>
      </c>
      <c r="E407" s="0" t="s">
        <v>3980</v>
      </c>
      <c r="F407" s="0" t="s">
        <v>2949</v>
      </c>
      <c r="G407" s="0" t="s">
        <v>4081</v>
      </c>
    </row>
    <row customHeight="1" ht="11.25">
      <c r="A408" s="0" t="s">
        <v>14</v>
      </c>
      <c r="B408" s="0" t="s">
        <v>3979</v>
      </c>
      <c r="C408" s="0" t="s">
        <v>3980</v>
      </c>
      <c r="D408" s="0" t="s">
        <v>4082</v>
      </c>
      <c r="E408" s="0" t="s">
        <v>4083</v>
      </c>
      <c r="F408" s="0" t="s">
        <v>2952</v>
      </c>
      <c r="G408" s="0" t="s">
        <v>4084</v>
      </c>
    </row>
    <row customHeight="1" ht="11.25">
      <c r="A409" s="0" t="s">
        <v>14</v>
      </c>
      <c r="B409" s="0" t="s">
        <v>4085</v>
      </c>
      <c r="C409" s="0" t="s">
        <v>4086</v>
      </c>
      <c r="D409" s="0" t="s">
        <v>4085</v>
      </c>
      <c r="E409" s="0" t="s">
        <v>4086</v>
      </c>
      <c r="F409" s="0" t="s">
        <v>2946</v>
      </c>
      <c r="G409" s="0" t="s">
        <v>4087</v>
      </c>
    </row>
    <row customHeight="1" ht="11.25">
      <c r="A410" s="0" t="s">
        <v>14</v>
      </c>
      <c r="B410" s="0" t="s">
        <v>4088</v>
      </c>
      <c r="C410" s="0" t="s">
        <v>4089</v>
      </c>
      <c r="D410" s="0" t="s">
        <v>4090</v>
      </c>
      <c r="E410" s="0" t="s">
        <v>4091</v>
      </c>
      <c r="F410" s="0" t="s">
        <v>2952</v>
      </c>
      <c r="G410" s="0" t="s">
        <v>4092</v>
      </c>
    </row>
    <row customHeight="1" ht="11.25">
      <c r="A411" s="0" t="s">
        <v>14</v>
      </c>
      <c r="B411" s="0" t="s">
        <v>4088</v>
      </c>
      <c r="C411" s="0" t="s">
        <v>4089</v>
      </c>
      <c r="D411" s="0" t="s">
        <v>4093</v>
      </c>
      <c r="E411" s="0" t="s">
        <v>4094</v>
      </c>
      <c r="F411" s="0" t="s">
        <v>2952</v>
      </c>
      <c r="G411" s="0" t="s">
        <v>4095</v>
      </c>
    </row>
    <row customHeight="1" ht="11.25">
      <c r="A412" s="0" t="s">
        <v>14</v>
      </c>
      <c r="B412" s="0" t="s">
        <v>4088</v>
      </c>
      <c r="C412" s="0" t="s">
        <v>4089</v>
      </c>
      <c r="D412" s="0" t="s">
        <v>4096</v>
      </c>
      <c r="E412" s="0" t="s">
        <v>4097</v>
      </c>
      <c r="F412" s="0" t="s">
        <v>2952</v>
      </c>
      <c r="G412" s="0" t="s">
        <v>4098</v>
      </c>
    </row>
    <row customHeight="1" ht="11.25">
      <c r="A413" s="0" t="s">
        <v>14</v>
      </c>
      <c r="B413" s="0" t="s">
        <v>4088</v>
      </c>
      <c r="C413" s="0" t="s">
        <v>4089</v>
      </c>
      <c r="D413" s="0" t="s">
        <v>3265</v>
      </c>
      <c r="E413" s="0" t="s">
        <v>4099</v>
      </c>
      <c r="F413" s="0" t="s">
        <v>2952</v>
      </c>
      <c r="G413" s="0" t="s">
        <v>4100</v>
      </c>
    </row>
    <row customHeight="1" ht="11.25">
      <c r="A414" s="0" t="s">
        <v>14</v>
      </c>
      <c r="B414" s="0" t="s">
        <v>4088</v>
      </c>
      <c r="C414" s="0" t="s">
        <v>4089</v>
      </c>
      <c r="D414" s="0" t="s">
        <v>4101</v>
      </c>
      <c r="E414" s="0" t="s">
        <v>4102</v>
      </c>
      <c r="F414" s="0" t="s">
        <v>2952</v>
      </c>
      <c r="G414" s="0" t="s">
        <v>4103</v>
      </c>
    </row>
    <row customHeight="1" ht="11.25">
      <c r="A415" s="0" t="s">
        <v>14</v>
      </c>
      <c r="B415" s="0" t="s">
        <v>4088</v>
      </c>
      <c r="C415" s="0" t="s">
        <v>4089</v>
      </c>
      <c r="D415" s="0" t="s">
        <v>4104</v>
      </c>
      <c r="E415" s="0" t="s">
        <v>4105</v>
      </c>
      <c r="F415" s="0" t="s">
        <v>2952</v>
      </c>
      <c r="G415" s="0" t="s">
        <v>4106</v>
      </c>
    </row>
    <row customHeight="1" ht="11.25">
      <c r="A416" s="0" t="s">
        <v>14</v>
      </c>
      <c r="B416" s="0" t="s">
        <v>4088</v>
      </c>
      <c r="C416" s="0" t="s">
        <v>4089</v>
      </c>
      <c r="D416" s="0" t="s">
        <v>4107</v>
      </c>
      <c r="E416" s="0" t="s">
        <v>4108</v>
      </c>
      <c r="F416" s="0" t="s">
        <v>2952</v>
      </c>
      <c r="G416" s="0" t="s">
        <v>4109</v>
      </c>
    </row>
    <row customHeight="1" ht="11.25">
      <c r="A417" s="0" t="s">
        <v>14</v>
      </c>
      <c r="B417" s="0" t="s">
        <v>4088</v>
      </c>
      <c r="C417" s="0" t="s">
        <v>4089</v>
      </c>
      <c r="D417" s="0" t="s">
        <v>4110</v>
      </c>
      <c r="E417" s="0" t="s">
        <v>4111</v>
      </c>
      <c r="F417" s="0" t="s">
        <v>2952</v>
      </c>
      <c r="G417" s="0" t="s">
        <v>4112</v>
      </c>
    </row>
    <row customHeight="1" ht="11.25">
      <c r="A418" s="0" t="s">
        <v>14</v>
      </c>
      <c r="B418" s="0" t="s">
        <v>4088</v>
      </c>
      <c r="C418" s="0" t="s">
        <v>4089</v>
      </c>
      <c r="D418" s="0" t="s">
        <v>4113</v>
      </c>
      <c r="E418" s="0" t="s">
        <v>4114</v>
      </c>
      <c r="F418" s="0" t="s">
        <v>2952</v>
      </c>
      <c r="G418" s="0" t="s">
        <v>4115</v>
      </c>
    </row>
    <row customHeight="1" ht="11.25">
      <c r="A419" s="0" t="s">
        <v>14</v>
      </c>
      <c r="B419" s="0" t="s">
        <v>4088</v>
      </c>
      <c r="C419" s="0" t="s">
        <v>4089</v>
      </c>
      <c r="D419" s="0" t="s">
        <v>3034</v>
      </c>
      <c r="E419" s="0" t="s">
        <v>4116</v>
      </c>
      <c r="F419" s="0" t="s">
        <v>2952</v>
      </c>
      <c r="G419" s="0" t="s">
        <v>4117</v>
      </c>
    </row>
    <row customHeight="1" ht="11.25">
      <c r="A420" s="0" t="s">
        <v>14</v>
      </c>
      <c r="B420" s="0" t="s">
        <v>4088</v>
      </c>
      <c r="C420" s="0" t="s">
        <v>4089</v>
      </c>
      <c r="D420" s="0" t="s">
        <v>4118</v>
      </c>
      <c r="E420" s="0" t="s">
        <v>4119</v>
      </c>
      <c r="F420" s="0" t="s">
        <v>2952</v>
      </c>
      <c r="G420" s="0" t="s">
        <v>4120</v>
      </c>
    </row>
    <row customHeight="1" ht="11.25">
      <c r="A421" s="0" t="s">
        <v>14</v>
      </c>
      <c r="B421" s="0" t="s">
        <v>4088</v>
      </c>
      <c r="C421" s="0" t="s">
        <v>4089</v>
      </c>
      <c r="D421" s="0" t="s">
        <v>4121</v>
      </c>
      <c r="E421" s="0" t="s">
        <v>4122</v>
      </c>
      <c r="F421" s="0" t="s">
        <v>2952</v>
      </c>
      <c r="G421" s="0" t="s">
        <v>4123</v>
      </c>
    </row>
    <row customHeight="1" ht="11.25">
      <c r="A422" s="0" t="s">
        <v>14</v>
      </c>
      <c r="B422" s="0" t="s">
        <v>4088</v>
      </c>
      <c r="C422" s="0" t="s">
        <v>4089</v>
      </c>
      <c r="D422" s="0" t="s">
        <v>4124</v>
      </c>
      <c r="E422" s="0" t="s">
        <v>4125</v>
      </c>
      <c r="F422" s="0" t="s">
        <v>2952</v>
      </c>
      <c r="G422" s="0" t="s">
        <v>4126</v>
      </c>
    </row>
    <row customHeight="1" ht="11.25">
      <c r="A423" s="0" t="s">
        <v>14</v>
      </c>
      <c r="B423" s="0" t="s">
        <v>4088</v>
      </c>
      <c r="C423" s="0" t="s">
        <v>4089</v>
      </c>
      <c r="D423" s="0" t="s">
        <v>4127</v>
      </c>
      <c r="E423" s="0" t="s">
        <v>4128</v>
      </c>
      <c r="F423" s="0" t="s">
        <v>2952</v>
      </c>
      <c r="G423" s="0" t="s">
        <v>4129</v>
      </c>
    </row>
    <row customHeight="1" ht="11.25">
      <c r="A424" s="0" t="s">
        <v>14</v>
      </c>
      <c r="B424" s="0" t="s">
        <v>4088</v>
      </c>
      <c r="C424" s="0" t="s">
        <v>4089</v>
      </c>
      <c r="D424" s="0" t="s">
        <v>4088</v>
      </c>
      <c r="E424" s="0" t="s">
        <v>4089</v>
      </c>
      <c r="F424" s="0" t="s">
        <v>2949</v>
      </c>
      <c r="G424" s="0" t="s">
        <v>4130</v>
      </c>
    </row>
    <row customHeight="1" ht="11.25">
      <c r="A425" s="0" t="s">
        <v>14</v>
      </c>
      <c r="B425" s="0" t="s">
        <v>4088</v>
      </c>
      <c r="C425" s="0" t="s">
        <v>4089</v>
      </c>
      <c r="D425" s="0" t="s">
        <v>4131</v>
      </c>
      <c r="E425" s="0" t="s">
        <v>4132</v>
      </c>
      <c r="F425" s="0" t="s">
        <v>2952</v>
      </c>
      <c r="G425" s="0" t="s">
        <v>4133</v>
      </c>
    </row>
    <row customHeight="1" ht="11.25">
      <c r="A426" s="0" t="s">
        <v>14</v>
      </c>
      <c r="B426" s="0" t="s">
        <v>4088</v>
      </c>
      <c r="C426" s="0" t="s">
        <v>4089</v>
      </c>
      <c r="D426" s="0" t="s">
        <v>3132</v>
      </c>
      <c r="E426" s="0" t="s">
        <v>4134</v>
      </c>
      <c r="F426" s="0" t="s">
        <v>2952</v>
      </c>
      <c r="G426" s="0" t="s">
        <v>4135</v>
      </c>
    </row>
    <row customHeight="1" ht="11.25">
      <c r="A427" s="0" t="s">
        <v>14</v>
      </c>
      <c r="B427" s="0" t="s">
        <v>4088</v>
      </c>
      <c r="C427" s="0" t="s">
        <v>4089</v>
      </c>
      <c r="D427" s="0" t="s">
        <v>4136</v>
      </c>
      <c r="E427" s="0" t="s">
        <v>4137</v>
      </c>
      <c r="F427" s="0" t="s">
        <v>2952</v>
      </c>
      <c r="G427" s="0" t="s">
        <v>4138</v>
      </c>
    </row>
    <row customHeight="1" ht="11.25">
      <c r="A428" s="0" t="s">
        <v>14</v>
      </c>
      <c r="B428" s="0" t="s">
        <v>4139</v>
      </c>
      <c r="C428" s="0" t="s">
        <v>4140</v>
      </c>
      <c r="D428" s="0" t="s">
        <v>4139</v>
      </c>
      <c r="E428" s="0" t="s">
        <v>4140</v>
      </c>
      <c r="F428" s="0" t="s">
        <v>2946</v>
      </c>
      <c r="G428" s="0" t="s">
        <v>4141</v>
      </c>
    </row>
    <row customHeight="1" ht="11.25">
      <c r="A429" s="0" t="s">
        <v>14</v>
      </c>
      <c r="B429" s="0" t="s">
        <v>4142</v>
      </c>
      <c r="C429" s="0" t="s">
        <v>4143</v>
      </c>
      <c r="D429" s="0" t="s">
        <v>3800</v>
      </c>
      <c r="E429" s="0" t="s">
        <v>4144</v>
      </c>
      <c r="F429" s="0" t="s">
        <v>2952</v>
      </c>
      <c r="G429" s="0" t="s">
        <v>4145</v>
      </c>
    </row>
    <row customHeight="1" ht="11.25">
      <c r="A430" s="0" t="s">
        <v>14</v>
      </c>
      <c r="B430" s="0" t="s">
        <v>4142</v>
      </c>
      <c r="C430" s="0" t="s">
        <v>4143</v>
      </c>
      <c r="D430" s="0" t="s">
        <v>4146</v>
      </c>
      <c r="E430" s="0" t="s">
        <v>4147</v>
      </c>
      <c r="F430" s="0" t="s">
        <v>2952</v>
      </c>
      <c r="G430" s="0" t="s">
        <v>4148</v>
      </c>
    </row>
    <row customHeight="1" ht="11.25">
      <c r="A431" s="0" t="s">
        <v>14</v>
      </c>
      <c r="B431" s="0" t="s">
        <v>4142</v>
      </c>
      <c r="C431" s="0" t="s">
        <v>4143</v>
      </c>
      <c r="D431" s="0" t="s">
        <v>4149</v>
      </c>
      <c r="E431" s="0" t="s">
        <v>4150</v>
      </c>
      <c r="F431" s="0" t="s">
        <v>2952</v>
      </c>
      <c r="G431" s="0" t="s">
        <v>4151</v>
      </c>
    </row>
    <row customHeight="1" ht="11.25">
      <c r="A432" s="0" t="s">
        <v>14</v>
      </c>
      <c r="B432" s="0" t="s">
        <v>4142</v>
      </c>
      <c r="C432" s="0" t="s">
        <v>4143</v>
      </c>
      <c r="D432" s="0" t="s">
        <v>4152</v>
      </c>
      <c r="E432" s="0" t="s">
        <v>4153</v>
      </c>
      <c r="F432" s="0" t="s">
        <v>2952</v>
      </c>
      <c r="G432" s="0" t="s">
        <v>4154</v>
      </c>
    </row>
    <row customHeight="1" ht="11.25">
      <c r="A433" s="0" t="s">
        <v>14</v>
      </c>
      <c r="B433" s="0" t="s">
        <v>4142</v>
      </c>
      <c r="C433" s="0" t="s">
        <v>4143</v>
      </c>
      <c r="D433" s="0" t="s">
        <v>4155</v>
      </c>
      <c r="E433" s="0" t="s">
        <v>4156</v>
      </c>
      <c r="F433" s="0" t="s">
        <v>3075</v>
      </c>
      <c r="G433" s="0" t="s">
        <v>4157</v>
      </c>
    </row>
    <row customHeight="1" ht="11.25">
      <c r="A434" s="0" t="s">
        <v>14</v>
      </c>
      <c r="B434" s="0" t="s">
        <v>4142</v>
      </c>
      <c r="C434" s="0" t="s">
        <v>4143</v>
      </c>
      <c r="D434" s="0" t="s">
        <v>4158</v>
      </c>
      <c r="E434" s="0" t="s">
        <v>4159</v>
      </c>
      <c r="F434" s="0" t="s">
        <v>2952</v>
      </c>
      <c r="G434" s="0" t="s">
        <v>4160</v>
      </c>
    </row>
    <row customHeight="1" ht="11.25">
      <c r="A435" s="0" t="s">
        <v>14</v>
      </c>
      <c r="B435" s="0" t="s">
        <v>4142</v>
      </c>
      <c r="C435" s="0" t="s">
        <v>4143</v>
      </c>
      <c r="D435" s="0" t="s">
        <v>4161</v>
      </c>
      <c r="E435" s="0" t="s">
        <v>4162</v>
      </c>
      <c r="F435" s="0" t="s">
        <v>2952</v>
      </c>
      <c r="G435" s="0" t="s">
        <v>4163</v>
      </c>
    </row>
    <row customHeight="1" ht="11.25">
      <c r="A436" s="0" t="s">
        <v>14</v>
      </c>
      <c r="B436" s="0" t="s">
        <v>4142</v>
      </c>
      <c r="C436" s="0" t="s">
        <v>4143</v>
      </c>
      <c r="D436" s="0" t="s">
        <v>4164</v>
      </c>
      <c r="E436" s="0" t="s">
        <v>4165</v>
      </c>
      <c r="F436" s="0" t="s">
        <v>2952</v>
      </c>
      <c r="G436" s="0" t="s">
        <v>4166</v>
      </c>
    </row>
    <row customHeight="1" ht="11.25">
      <c r="A437" s="0" t="s">
        <v>14</v>
      </c>
      <c r="B437" s="0" t="s">
        <v>4142</v>
      </c>
      <c r="C437" s="0" t="s">
        <v>4143</v>
      </c>
      <c r="D437" s="0" t="s">
        <v>4167</v>
      </c>
      <c r="E437" s="0" t="s">
        <v>4168</v>
      </c>
      <c r="F437" s="0" t="s">
        <v>2952</v>
      </c>
      <c r="G437" s="0" t="s">
        <v>4169</v>
      </c>
    </row>
    <row customHeight="1" ht="11.25">
      <c r="A438" s="0" t="s">
        <v>14</v>
      </c>
      <c r="B438" s="0" t="s">
        <v>4142</v>
      </c>
      <c r="C438" s="0" t="s">
        <v>4143</v>
      </c>
      <c r="D438" s="0" t="s">
        <v>4170</v>
      </c>
      <c r="E438" s="0" t="s">
        <v>4171</v>
      </c>
      <c r="F438" s="0" t="s">
        <v>2952</v>
      </c>
      <c r="G438" s="0" t="s">
        <v>4172</v>
      </c>
    </row>
    <row customHeight="1" ht="11.25">
      <c r="A439" s="0" t="s">
        <v>14</v>
      </c>
      <c r="B439" s="0" t="s">
        <v>4142</v>
      </c>
      <c r="C439" s="0" t="s">
        <v>4143</v>
      </c>
      <c r="D439" s="0" t="s">
        <v>4173</v>
      </c>
      <c r="E439" s="0" t="s">
        <v>4174</v>
      </c>
      <c r="F439" s="0" t="s">
        <v>2952</v>
      </c>
      <c r="G439" s="0" t="s">
        <v>4175</v>
      </c>
    </row>
    <row customHeight="1" ht="11.25">
      <c r="A440" s="0" t="s">
        <v>14</v>
      </c>
      <c r="B440" s="0" t="s">
        <v>4142</v>
      </c>
      <c r="C440" s="0" t="s">
        <v>4143</v>
      </c>
      <c r="D440" s="0" t="s">
        <v>4176</v>
      </c>
      <c r="E440" s="0" t="s">
        <v>4177</v>
      </c>
      <c r="F440" s="0" t="s">
        <v>2952</v>
      </c>
      <c r="G440" s="0" t="s">
        <v>4178</v>
      </c>
    </row>
    <row customHeight="1" ht="11.25">
      <c r="A441" s="0" t="s">
        <v>14</v>
      </c>
      <c r="B441" s="0" t="s">
        <v>4142</v>
      </c>
      <c r="C441" s="0" t="s">
        <v>4143</v>
      </c>
      <c r="D441" s="0" t="s">
        <v>4179</v>
      </c>
      <c r="E441" s="0" t="s">
        <v>4180</v>
      </c>
      <c r="F441" s="0" t="s">
        <v>2952</v>
      </c>
      <c r="G441" s="0" t="s">
        <v>4181</v>
      </c>
    </row>
    <row customHeight="1" ht="11.25">
      <c r="A442" s="0" t="s">
        <v>14</v>
      </c>
      <c r="B442" s="0" t="s">
        <v>4142</v>
      </c>
      <c r="C442" s="0" t="s">
        <v>4143</v>
      </c>
      <c r="D442" s="0" t="s">
        <v>4182</v>
      </c>
      <c r="E442" s="0" t="s">
        <v>4183</v>
      </c>
      <c r="F442" s="0" t="s">
        <v>2952</v>
      </c>
      <c r="G442" s="0" t="s">
        <v>4184</v>
      </c>
    </row>
    <row customHeight="1" ht="11.25">
      <c r="A443" s="0" t="s">
        <v>14</v>
      </c>
      <c r="B443" s="0" t="s">
        <v>4142</v>
      </c>
      <c r="C443" s="0" t="s">
        <v>4143</v>
      </c>
      <c r="D443" s="0" t="s">
        <v>4185</v>
      </c>
      <c r="E443" s="0" t="s">
        <v>4186</v>
      </c>
      <c r="F443" s="0" t="s">
        <v>2952</v>
      </c>
      <c r="G443" s="0" t="s">
        <v>4187</v>
      </c>
    </row>
    <row customHeight="1" ht="11.25">
      <c r="A444" s="0" t="s">
        <v>14</v>
      </c>
      <c r="B444" s="0" t="s">
        <v>4142</v>
      </c>
      <c r="C444" s="0" t="s">
        <v>4143</v>
      </c>
      <c r="D444" s="0" t="s">
        <v>4188</v>
      </c>
      <c r="E444" s="0" t="s">
        <v>4189</v>
      </c>
      <c r="F444" s="0" t="s">
        <v>2952</v>
      </c>
      <c r="G444" s="0" t="s">
        <v>4190</v>
      </c>
    </row>
    <row customHeight="1" ht="11.25">
      <c r="A445" s="0" t="s">
        <v>14</v>
      </c>
      <c r="B445" s="0" t="s">
        <v>4142</v>
      </c>
      <c r="C445" s="0" t="s">
        <v>4143</v>
      </c>
      <c r="D445" s="0" t="s">
        <v>4191</v>
      </c>
      <c r="E445" s="0" t="s">
        <v>4192</v>
      </c>
      <c r="F445" s="0" t="s">
        <v>2952</v>
      </c>
      <c r="G445" s="0" t="s">
        <v>4193</v>
      </c>
    </row>
    <row customHeight="1" ht="11.25">
      <c r="A446" s="0" t="s">
        <v>14</v>
      </c>
      <c r="B446" s="0" t="s">
        <v>4142</v>
      </c>
      <c r="C446" s="0" t="s">
        <v>4143</v>
      </c>
      <c r="D446" s="0" t="s">
        <v>4142</v>
      </c>
      <c r="E446" s="0" t="s">
        <v>4143</v>
      </c>
      <c r="F446" s="0" t="s">
        <v>2949</v>
      </c>
      <c r="G446" s="0" t="s">
        <v>4194</v>
      </c>
    </row>
    <row customHeight="1" ht="11.25">
      <c r="A447" s="0" t="s">
        <v>14</v>
      </c>
      <c r="B447" s="0" t="s">
        <v>4195</v>
      </c>
      <c r="C447" s="0" t="s">
        <v>4196</v>
      </c>
      <c r="D447" s="0" t="s">
        <v>4195</v>
      </c>
      <c r="E447" s="0" t="s">
        <v>4196</v>
      </c>
      <c r="F447" s="0" t="s">
        <v>2946</v>
      </c>
      <c r="G447" s="0" t="s">
        <v>4197</v>
      </c>
    </row>
    <row customHeight="1" ht="11.25">
      <c r="A448" s="0" t="s">
        <v>14</v>
      </c>
      <c r="B448" s="0" t="s">
        <v>4198</v>
      </c>
      <c r="C448" s="0" t="s">
        <v>4199</v>
      </c>
      <c r="D448" s="0" t="s">
        <v>3065</v>
      </c>
      <c r="E448" s="0" t="s">
        <v>4200</v>
      </c>
      <c r="F448" s="0" t="s">
        <v>2952</v>
      </c>
      <c r="G448" s="0" t="s">
        <v>4201</v>
      </c>
    </row>
    <row customHeight="1" ht="11.25">
      <c r="A449" s="0" t="s">
        <v>14</v>
      </c>
      <c r="B449" s="0" t="s">
        <v>4198</v>
      </c>
      <c r="C449" s="0" t="s">
        <v>4199</v>
      </c>
      <c r="D449" s="0" t="s">
        <v>4202</v>
      </c>
      <c r="E449" s="0" t="s">
        <v>4203</v>
      </c>
      <c r="F449" s="0" t="s">
        <v>2952</v>
      </c>
      <c r="G449" s="0" t="s">
        <v>4204</v>
      </c>
    </row>
    <row customHeight="1" ht="11.25">
      <c r="A450" s="0" t="s">
        <v>14</v>
      </c>
      <c r="B450" s="0" t="s">
        <v>4198</v>
      </c>
      <c r="C450" s="0" t="s">
        <v>4199</v>
      </c>
      <c r="D450" s="0" t="s">
        <v>4205</v>
      </c>
      <c r="E450" s="0" t="s">
        <v>4206</v>
      </c>
      <c r="F450" s="0" t="s">
        <v>3075</v>
      </c>
      <c r="G450" s="0" t="s">
        <v>4207</v>
      </c>
    </row>
    <row customHeight="1" ht="11.25">
      <c r="A451" s="0" t="s">
        <v>14</v>
      </c>
      <c r="B451" s="0" t="s">
        <v>4198</v>
      </c>
      <c r="C451" s="0" t="s">
        <v>4199</v>
      </c>
      <c r="D451" s="0" t="s">
        <v>4208</v>
      </c>
      <c r="E451" s="0" t="s">
        <v>4209</v>
      </c>
      <c r="F451" s="0" t="s">
        <v>2952</v>
      </c>
      <c r="G451" s="0" t="s">
        <v>4210</v>
      </c>
    </row>
    <row customHeight="1" ht="11.25">
      <c r="A452" s="0" t="s">
        <v>14</v>
      </c>
      <c r="B452" s="0" t="s">
        <v>4198</v>
      </c>
      <c r="C452" s="0" t="s">
        <v>4199</v>
      </c>
      <c r="D452" s="0" t="s">
        <v>4211</v>
      </c>
      <c r="E452" s="0" t="s">
        <v>4212</v>
      </c>
      <c r="F452" s="0" t="s">
        <v>2952</v>
      </c>
      <c r="G452" s="0" t="s">
        <v>4213</v>
      </c>
    </row>
    <row customHeight="1" ht="11.25">
      <c r="A453" s="0" t="s">
        <v>14</v>
      </c>
      <c r="B453" s="0" t="s">
        <v>4198</v>
      </c>
      <c r="C453" s="0" t="s">
        <v>4199</v>
      </c>
      <c r="D453" s="0" t="s">
        <v>4214</v>
      </c>
      <c r="E453" s="0" t="s">
        <v>4215</v>
      </c>
      <c r="F453" s="0" t="s">
        <v>2952</v>
      </c>
      <c r="G453" s="0" t="s">
        <v>4216</v>
      </c>
    </row>
    <row customHeight="1" ht="11.25">
      <c r="A454" s="0" t="s">
        <v>14</v>
      </c>
      <c r="B454" s="0" t="s">
        <v>4198</v>
      </c>
      <c r="C454" s="0" t="s">
        <v>4199</v>
      </c>
      <c r="D454" s="0" t="s">
        <v>4217</v>
      </c>
      <c r="E454" s="0" t="s">
        <v>4218</v>
      </c>
      <c r="F454" s="0" t="s">
        <v>2952</v>
      </c>
      <c r="G454" s="0" t="s">
        <v>4219</v>
      </c>
    </row>
    <row customHeight="1" ht="11.25">
      <c r="A455" s="0" t="s">
        <v>14</v>
      </c>
      <c r="B455" s="0" t="s">
        <v>4198</v>
      </c>
      <c r="C455" s="0" t="s">
        <v>4199</v>
      </c>
      <c r="D455" s="0" t="s">
        <v>4220</v>
      </c>
      <c r="E455" s="0" t="s">
        <v>4221</v>
      </c>
      <c r="F455" s="0" t="s">
        <v>2952</v>
      </c>
      <c r="G455" s="0" t="s">
        <v>4222</v>
      </c>
    </row>
    <row customHeight="1" ht="11.25">
      <c r="A456" s="0" t="s">
        <v>14</v>
      </c>
      <c r="B456" s="0" t="s">
        <v>4198</v>
      </c>
      <c r="C456" s="0" t="s">
        <v>4199</v>
      </c>
      <c r="D456" s="0" t="s">
        <v>4223</v>
      </c>
      <c r="E456" s="0" t="s">
        <v>4224</v>
      </c>
      <c r="F456" s="0" t="s">
        <v>2952</v>
      </c>
      <c r="G456" s="0" t="s">
        <v>4225</v>
      </c>
    </row>
    <row customHeight="1" ht="11.25">
      <c r="A457" s="0" t="s">
        <v>14</v>
      </c>
      <c r="B457" s="0" t="s">
        <v>4198</v>
      </c>
      <c r="C457" s="0" t="s">
        <v>4199</v>
      </c>
      <c r="D457" s="0" t="s">
        <v>4226</v>
      </c>
      <c r="E457" s="0" t="s">
        <v>4227</v>
      </c>
      <c r="F457" s="0" t="s">
        <v>2952</v>
      </c>
      <c r="G457" s="0" t="s">
        <v>4228</v>
      </c>
    </row>
    <row customHeight="1" ht="11.25">
      <c r="A458" s="0" t="s">
        <v>14</v>
      </c>
      <c r="B458" s="0" t="s">
        <v>4198</v>
      </c>
      <c r="C458" s="0" t="s">
        <v>4199</v>
      </c>
      <c r="D458" s="0" t="s">
        <v>4229</v>
      </c>
      <c r="E458" s="0" t="s">
        <v>4230</v>
      </c>
      <c r="F458" s="0" t="s">
        <v>2952</v>
      </c>
      <c r="G458" s="0" t="s">
        <v>4231</v>
      </c>
    </row>
    <row customHeight="1" ht="11.25">
      <c r="A459" s="0" t="s">
        <v>14</v>
      </c>
      <c r="B459" s="0" t="s">
        <v>4198</v>
      </c>
      <c r="C459" s="0" t="s">
        <v>4199</v>
      </c>
      <c r="D459" s="0" t="s">
        <v>4232</v>
      </c>
      <c r="E459" s="0" t="s">
        <v>4233</v>
      </c>
      <c r="F459" s="0" t="s">
        <v>2952</v>
      </c>
      <c r="G459" s="0" t="s">
        <v>4234</v>
      </c>
    </row>
    <row customHeight="1" ht="11.25">
      <c r="A460" s="0" t="s">
        <v>14</v>
      </c>
      <c r="B460" s="0" t="s">
        <v>4198</v>
      </c>
      <c r="C460" s="0" t="s">
        <v>4199</v>
      </c>
      <c r="D460" s="0" t="s">
        <v>4235</v>
      </c>
      <c r="E460" s="0" t="s">
        <v>4236</v>
      </c>
      <c r="F460" s="0" t="s">
        <v>2952</v>
      </c>
      <c r="G460" s="0" t="s">
        <v>4237</v>
      </c>
    </row>
    <row customHeight="1" ht="11.25">
      <c r="A461" s="0" t="s">
        <v>14</v>
      </c>
      <c r="B461" s="0" t="s">
        <v>4198</v>
      </c>
      <c r="C461" s="0" t="s">
        <v>4199</v>
      </c>
      <c r="D461" s="0" t="s">
        <v>4238</v>
      </c>
      <c r="E461" s="0" t="s">
        <v>4239</v>
      </c>
      <c r="F461" s="0" t="s">
        <v>2952</v>
      </c>
      <c r="G461" s="0" t="s">
        <v>4240</v>
      </c>
    </row>
    <row customHeight="1" ht="11.25">
      <c r="A462" s="0" t="s">
        <v>14</v>
      </c>
      <c r="B462" s="0" t="s">
        <v>4198</v>
      </c>
      <c r="C462" s="0" t="s">
        <v>4199</v>
      </c>
      <c r="D462" s="0" t="s">
        <v>4241</v>
      </c>
      <c r="E462" s="0" t="s">
        <v>4242</v>
      </c>
      <c r="F462" s="0" t="s">
        <v>2952</v>
      </c>
      <c r="G462" s="0" t="s">
        <v>4243</v>
      </c>
    </row>
    <row customHeight="1" ht="11.25">
      <c r="A463" s="0" t="s">
        <v>14</v>
      </c>
      <c r="B463" s="0" t="s">
        <v>4198</v>
      </c>
      <c r="C463" s="0" t="s">
        <v>4199</v>
      </c>
      <c r="D463" s="0" t="s">
        <v>2967</v>
      </c>
      <c r="E463" s="0" t="s">
        <v>4244</v>
      </c>
      <c r="F463" s="0" t="s">
        <v>2952</v>
      </c>
      <c r="G463" s="0" t="s">
        <v>4245</v>
      </c>
    </row>
    <row customHeight="1" ht="11.25">
      <c r="A464" s="0" t="s">
        <v>14</v>
      </c>
      <c r="B464" s="0" t="s">
        <v>4198</v>
      </c>
      <c r="C464" s="0" t="s">
        <v>4199</v>
      </c>
      <c r="D464" s="0" t="s">
        <v>4246</v>
      </c>
      <c r="E464" s="0" t="s">
        <v>4247</v>
      </c>
      <c r="F464" s="0" t="s">
        <v>2952</v>
      </c>
      <c r="G464" s="0" t="s">
        <v>4248</v>
      </c>
    </row>
    <row customHeight="1" ht="11.25">
      <c r="A465" s="0" t="s">
        <v>14</v>
      </c>
      <c r="B465" s="0" t="s">
        <v>4198</v>
      </c>
      <c r="C465" s="0" t="s">
        <v>4199</v>
      </c>
      <c r="D465" s="0" t="s">
        <v>4198</v>
      </c>
      <c r="E465" s="0" t="s">
        <v>4199</v>
      </c>
      <c r="F465" s="0" t="s">
        <v>2949</v>
      </c>
      <c r="G465" s="0" t="s">
        <v>4249</v>
      </c>
    </row>
    <row customHeight="1" ht="11.25">
      <c r="A466" s="0" t="s">
        <v>14</v>
      </c>
      <c r="B466" s="0" t="s">
        <v>4250</v>
      </c>
      <c r="C466" s="0" t="s">
        <v>4251</v>
      </c>
      <c r="D466" s="0" t="s">
        <v>4250</v>
      </c>
      <c r="E466" s="0" t="s">
        <v>4251</v>
      </c>
      <c r="F466" s="0" t="s">
        <v>2946</v>
      </c>
      <c r="G466" s="0" t="s">
        <v>4252</v>
      </c>
    </row>
    <row customHeight="1" ht="11.25">
      <c r="A467" s="0" t="s">
        <v>14</v>
      </c>
      <c r="B467" s="0" t="s">
        <v>4253</v>
      </c>
      <c r="C467" s="0" t="s">
        <v>4254</v>
      </c>
      <c r="D467" s="0" t="s">
        <v>4255</v>
      </c>
      <c r="E467" s="0" t="s">
        <v>4256</v>
      </c>
      <c r="F467" s="0" t="s">
        <v>2952</v>
      </c>
      <c r="G467" s="0" t="s">
        <v>4257</v>
      </c>
    </row>
    <row customHeight="1" ht="11.25">
      <c r="A468" s="0" t="s">
        <v>14</v>
      </c>
      <c r="B468" s="0" t="s">
        <v>4253</v>
      </c>
      <c r="C468" s="0" t="s">
        <v>4254</v>
      </c>
      <c r="D468" s="0" t="s">
        <v>4258</v>
      </c>
      <c r="E468" s="0" t="s">
        <v>4259</v>
      </c>
      <c r="F468" s="0" t="s">
        <v>2952</v>
      </c>
      <c r="G468" s="0" t="s">
        <v>4260</v>
      </c>
    </row>
    <row customHeight="1" ht="11.25">
      <c r="A469" s="0" t="s">
        <v>14</v>
      </c>
      <c r="B469" s="0" t="s">
        <v>4253</v>
      </c>
      <c r="C469" s="0" t="s">
        <v>4254</v>
      </c>
      <c r="D469" s="0" t="s">
        <v>4261</v>
      </c>
      <c r="E469" s="0" t="s">
        <v>4262</v>
      </c>
      <c r="F469" s="0" t="s">
        <v>2952</v>
      </c>
      <c r="G469" s="0" t="s">
        <v>4263</v>
      </c>
    </row>
    <row customHeight="1" ht="11.25">
      <c r="A470" s="0" t="s">
        <v>14</v>
      </c>
      <c r="B470" s="0" t="s">
        <v>4253</v>
      </c>
      <c r="C470" s="0" t="s">
        <v>4254</v>
      </c>
      <c r="D470" s="0" t="s">
        <v>4264</v>
      </c>
      <c r="E470" s="0" t="s">
        <v>4265</v>
      </c>
      <c r="F470" s="0" t="s">
        <v>2952</v>
      </c>
      <c r="G470" s="0" t="s">
        <v>4266</v>
      </c>
    </row>
    <row customHeight="1" ht="11.25">
      <c r="A471" s="0" t="s">
        <v>14</v>
      </c>
      <c r="B471" s="0" t="s">
        <v>4253</v>
      </c>
      <c r="C471" s="0" t="s">
        <v>4254</v>
      </c>
      <c r="D471" s="0" t="s">
        <v>4164</v>
      </c>
      <c r="E471" s="0" t="s">
        <v>4267</v>
      </c>
      <c r="F471" s="0" t="s">
        <v>2952</v>
      </c>
      <c r="G471" s="0" t="s">
        <v>4268</v>
      </c>
    </row>
    <row customHeight="1" ht="11.25">
      <c r="A472" s="0" t="s">
        <v>14</v>
      </c>
      <c r="B472" s="0" t="s">
        <v>4253</v>
      </c>
      <c r="C472" s="0" t="s">
        <v>4254</v>
      </c>
      <c r="D472" s="0" t="s">
        <v>3906</v>
      </c>
      <c r="E472" s="0" t="s">
        <v>4269</v>
      </c>
      <c r="F472" s="0" t="s">
        <v>2952</v>
      </c>
      <c r="G472" s="0" t="s">
        <v>4270</v>
      </c>
    </row>
    <row customHeight="1" ht="11.25">
      <c r="A473" s="0" t="s">
        <v>14</v>
      </c>
      <c r="B473" s="0" t="s">
        <v>4253</v>
      </c>
      <c r="C473" s="0" t="s">
        <v>4254</v>
      </c>
      <c r="D473" s="0" t="s">
        <v>4271</v>
      </c>
      <c r="E473" s="0" t="s">
        <v>4272</v>
      </c>
      <c r="F473" s="0" t="s">
        <v>2952</v>
      </c>
      <c r="G473" s="0" t="s">
        <v>4273</v>
      </c>
    </row>
    <row customHeight="1" ht="11.25">
      <c r="A474" s="0" t="s">
        <v>14</v>
      </c>
      <c r="B474" s="0" t="s">
        <v>4253</v>
      </c>
      <c r="C474" s="0" t="s">
        <v>4254</v>
      </c>
      <c r="D474" s="0" t="s">
        <v>4274</v>
      </c>
      <c r="E474" s="0" t="s">
        <v>4275</v>
      </c>
      <c r="F474" s="0" t="s">
        <v>2952</v>
      </c>
      <c r="G474" s="0" t="s">
        <v>4276</v>
      </c>
    </row>
    <row customHeight="1" ht="11.25">
      <c r="A475" s="0" t="s">
        <v>14</v>
      </c>
      <c r="B475" s="0" t="s">
        <v>4253</v>
      </c>
      <c r="C475" s="0" t="s">
        <v>4254</v>
      </c>
      <c r="D475" s="0" t="s">
        <v>4277</v>
      </c>
      <c r="E475" s="0" t="s">
        <v>4278</v>
      </c>
      <c r="F475" s="0" t="s">
        <v>2952</v>
      </c>
      <c r="G475" s="0" t="s">
        <v>4279</v>
      </c>
    </row>
    <row customHeight="1" ht="11.25">
      <c r="A476" s="0" t="s">
        <v>14</v>
      </c>
      <c r="B476" s="0" t="s">
        <v>4253</v>
      </c>
      <c r="C476" s="0" t="s">
        <v>4254</v>
      </c>
      <c r="D476" s="0" t="s">
        <v>3114</v>
      </c>
      <c r="E476" s="0" t="s">
        <v>4280</v>
      </c>
      <c r="F476" s="0" t="s">
        <v>2952</v>
      </c>
      <c r="G476" s="0" t="s">
        <v>4281</v>
      </c>
    </row>
    <row customHeight="1" ht="11.25">
      <c r="A477" s="0" t="s">
        <v>14</v>
      </c>
      <c r="B477" s="0" t="s">
        <v>4253</v>
      </c>
      <c r="C477" s="0" t="s">
        <v>4254</v>
      </c>
      <c r="D477" s="0" t="s">
        <v>4282</v>
      </c>
      <c r="E477" s="0" t="s">
        <v>4283</v>
      </c>
      <c r="F477" s="0" t="s">
        <v>3044</v>
      </c>
      <c r="G477" s="0" t="s">
        <v>4284</v>
      </c>
    </row>
    <row customHeight="1" ht="11.25">
      <c r="A478" s="0" t="s">
        <v>14</v>
      </c>
      <c r="B478" s="0" t="s">
        <v>4253</v>
      </c>
      <c r="C478" s="0" t="s">
        <v>4254</v>
      </c>
      <c r="D478" s="0" t="s">
        <v>4285</v>
      </c>
      <c r="E478" s="0" t="s">
        <v>4286</v>
      </c>
      <c r="F478" s="0" t="s">
        <v>2952</v>
      </c>
      <c r="G478" s="0" t="s">
        <v>4287</v>
      </c>
    </row>
    <row customHeight="1" ht="11.25">
      <c r="A479" s="0" t="s">
        <v>14</v>
      </c>
      <c r="B479" s="0" t="s">
        <v>4253</v>
      </c>
      <c r="C479" s="0" t="s">
        <v>4254</v>
      </c>
      <c r="D479" s="0" t="s">
        <v>4288</v>
      </c>
      <c r="E479" s="0" t="s">
        <v>4289</v>
      </c>
      <c r="F479" s="0" t="s">
        <v>2952</v>
      </c>
      <c r="G479" s="0" t="s">
        <v>4290</v>
      </c>
    </row>
    <row customHeight="1" ht="11.25">
      <c r="A480" s="0" t="s">
        <v>14</v>
      </c>
      <c r="B480" s="0" t="s">
        <v>4253</v>
      </c>
      <c r="C480" s="0" t="s">
        <v>4254</v>
      </c>
      <c r="D480" s="0" t="s">
        <v>4291</v>
      </c>
      <c r="E480" s="0" t="s">
        <v>4292</v>
      </c>
      <c r="F480" s="0" t="s">
        <v>2952</v>
      </c>
      <c r="G480" s="0" t="s">
        <v>4293</v>
      </c>
    </row>
    <row customHeight="1" ht="11.25">
      <c r="A481" s="0" t="s">
        <v>14</v>
      </c>
      <c r="B481" s="0" t="s">
        <v>4253</v>
      </c>
      <c r="C481" s="0" t="s">
        <v>4254</v>
      </c>
      <c r="D481" s="0" t="s">
        <v>4294</v>
      </c>
      <c r="E481" s="0" t="s">
        <v>4295</v>
      </c>
      <c r="F481" s="0" t="s">
        <v>2952</v>
      </c>
      <c r="G481" s="0" t="s">
        <v>4296</v>
      </c>
    </row>
    <row customHeight="1" ht="11.25">
      <c r="A482" s="0" t="s">
        <v>14</v>
      </c>
      <c r="B482" s="0" t="s">
        <v>4253</v>
      </c>
      <c r="C482" s="0" t="s">
        <v>4254</v>
      </c>
      <c r="D482" s="0" t="s">
        <v>4253</v>
      </c>
      <c r="E482" s="0" t="s">
        <v>4254</v>
      </c>
      <c r="F482" s="0" t="s">
        <v>2949</v>
      </c>
      <c r="G482" s="0" t="s">
        <v>4297</v>
      </c>
    </row>
    <row customHeight="1" ht="11.25">
      <c r="A483" s="0" t="s">
        <v>14</v>
      </c>
      <c r="B483" s="0" t="s">
        <v>4299</v>
      </c>
      <c r="C483" s="0" t="s">
        <v>4300</v>
      </c>
      <c r="D483" s="0" t="s">
        <v>4299</v>
      </c>
      <c r="E483" s="0" t="s">
        <v>4300</v>
      </c>
      <c r="F483" s="0" t="s">
        <v>4298</v>
      </c>
      <c r="G483" s="0" t="s">
        <v>4301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F03E8-A5F4-D35A-DCF6-3C1CEAEE92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05" width="9.140625"/>
    <col min="2" max="2" style="5005" width="84.28125" customWidth="1"/>
    <col min="3" max="3" style="5005" width="9.140625"/>
  </cols>
  <sheetData>
    <row customHeight="1" ht="11.25">
      <c r="A1" s="841" t="s">
        <v>4331</v>
      </c>
      <c r="B1" s="841" t="s">
        <v>4332</v>
      </c>
      <c r="C1" s="841" t="s">
        <v>1160</v>
      </c>
    </row>
    <row customHeight="1" ht="11.25">
      <c r="A2" s="841">
        <v>4189678</v>
      </c>
      <c r="B2" s="841" t="s">
        <v>4333</v>
      </c>
      <c r="C2" s="841" t="s">
        <v>4334</v>
      </c>
    </row>
    <row customHeight="1" ht="11.25">
      <c r="A3" s="841">
        <v>4190415</v>
      </c>
      <c r="B3" s="841" t="s">
        <v>4335</v>
      </c>
      <c r="C3" s="841" t="s">
        <v>4334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7BBDB-1561-EDE6-5EAB-99590F6724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10" width="38.421875" customWidth="1"/>
    <col min="2" max="5" style="5010" width="9.140625"/>
  </cols>
  <sheetData>
    <row customHeight="1" ht="15">
      <c r="A1" s="149" t="s">
        <v>4336</v>
      </c>
      <c r="B1" s="149" t="s">
        <v>4337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267F3-7E3B-9814-144A-E1DF20A3E7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4338</v>
      </c>
      <c r="B1" s="0" t="b">
        <v>1</v>
      </c>
    </row>
    <row customHeight="1" ht="11.25">
      <c r="A2" s="0" t="s">
        <v>4339</v>
      </c>
      <c r="B2" s="0" t="b">
        <v>0</v>
      </c>
    </row>
    <row customHeight="1" ht="11.25">
      <c r="A3" s="0" t="s">
        <v>4340</v>
      </c>
      <c r="B3" s="0" t="b">
        <v>1</v>
      </c>
    </row>
    <row customHeight="1" ht="11.25">
      <c r="A4" s="0" t="s">
        <v>4341</v>
      </c>
      <c r="B4" s="0" t="b">
        <v>0</v>
      </c>
    </row>
    <row customHeight="1" ht="11.25">
      <c r="A5" s="0" t="s">
        <v>4342</v>
      </c>
      <c r="B5" s="0" t="b">
        <v>0</v>
      </c>
    </row>
    <row customHeight="1" ht="11.25">
      <c r="A6" s="0" t="s">
        <v>4343</v>
      </c>
      <c r="B6" s="0" t="b">
        <v>0</v>
      </c>
    </row>
    <row customHeight="1" ht="11.25">
      <c r="A7" s="0" t="s">
        <v>4344</v>
      </c>
      <c r="B7" s="0" t="b">
        <v>0</v>
      </c>
    </row>
    <row customHeight="1" ht="11.25">
      <c r="A8" s="0" t="s">
        <v>4345</v>
      </c>
      <c r="B8" s="0" t="b">
        <v>0</v>
      </c>
    </row>
    <row customHeight="1" ht="11.25">
      <c r="A9" s="0" t="s">
        <v>4346</v>
      </c>
      <c r="B9" s="0" t="b">
        <v>0</v>
      </c>
    </row>
    <row customHeight="1" ht="11.25">
      <c r="A10" s="0" t="s">
        <v>4347</v>
      </c>
      <c r="B10" s="0" t="b">
        <v>0</v>
      </c>
    </row>
    <row customHeight="1" ht="11.25">
      <c r="A11" s="0" t="s">
        <v>4348</v>
      </c>
      <c r="B11" s="0" t="b">
        <v>0</v>
      </c>
    </row>
    <row customHeight="1" ht="11.25">
      <c r="A12" s="0" t="s">
        <v>4349</v>
      </c>
      <c r="B12" s="0" t="b">
        <v>0</v>
      </c>
    </row>
    <row customHeight="1" ht="11.25">
      <c r="A13" s="0" t="s">
        <v>4350</v>
      </c>
      <c r="B13" s="0" t="b">
        <v>0</v>
      </c>
    </row>
    <row customHeight="1" ht="11.25">
      <c r="A14" s="0" t="s">
        <v>4351</v>
      </c>
      <c r="B14" s="0" t="b">
        <v>1</v>
      </c>
    </row>
    <row customHeight="1" ht="11.25">
      <c r="A15" s="0" t="s">
        <v>4352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FE39C-0CF9-66DE-C69C-02E6E3E4E0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1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AA405-AF57-BB63-EBEC-4AB6B19A95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87" width="36.28125" customWidth="1"/>
    <col min="2" max="2" style="4987" width="21.140625" customWidth="1"/>
  </cols>
  <sheetData>
    <row customHeight="1" ht="11.25">
      <c r="A1" s="52" t="s">
        <v>4353</v>
      </c>
      <c r="B1" s="52" t="s">
        <v>4354</v>
      </c>
    </row>
    <row customHeight="1" ht="11.25">
      <c r="A2" s="48" t="s">
        <v>4355</v>
      </c>
      <c r="B2" s="48" t="s">
        <v>4356</v>
      </c>
    </row>
    <row customHeight="1" ht="11.25">
      <c r="A3" s="48" t="s">
        <v>4357</v>
      </c>
      <c r="B3" s="48" t="s">
        <v>4358</v>
      </c>
    </row>
    <row customHeight="1" ht="11.25">
      <c r="A4" s="48" t="s">
        <v>4359</v>
      </c>
      <c r="B4" s="48" t="s">
        <v>4360</v>
      </c>
    </row>
    <row customHeight="1" ht="11.25">
      <c r="A5" s="48" t="s">
        <v>4361</v>
      </c>
      <c r="B5" s="48" t="s">
        <v>4362</v>
      </c>
    </row>
    <row customHeight="1" ht="11.25">
      <c r="A6" s="48" t="s">
        <v>4363</v>
      </c>
      <c r="B6" s="48" t="s">
        <v>4364</v>
      </c>
    </row>
    <row customHeight="1" ht="11.25">
      <c r="A7" s="48" t="s">
        <v>4365</v>
      </c>
      <c r="B7" s="48" t="s">
        <v>4366</v>
      </c>
    </row>
    <row customHeight="1" ht="11.25">
      <c r="A8" s="48" t="s">
        <v>4367</v>
      </c>
      <c r="B8" s="48" t="s">
        <v>4368</v>
      </c>
    </row>
    <row customHeight="1" ht="11.25">
      <c r="A9" s="48" t="s">
        <v>4369</v>
      </c>
      <c r="B9" s="48" t="s">
        <v>4370</v>
      </c>
    </row>
    <row customHeight="1" ht="11.25">
      <c r="A10" s="48" t="s">
        <v>4371</v>
      </c>
      <c r="B10" s="48" t="s">
        <v>4372</v>
      </c>
    </row>
    <row customHeight="1" ht="11.25">
      <c r="A11" s="48" t="s">
        <v>4373</v>
      </c>
      <c r="B11" s="48" t="s">
        <v>4374</v>
      </c>
    </row>
    <row customHeight="1" ht="11.25">
      <c r="A12" s="48" t="s">
        <v>4375</v>
      </c>
      <c r="B12" s="48" t="s">
        <v>4376</v>
      </c>
    </row>
    <row customHeight="1" ht="11.25">
      <c r="A13" s="48" t="s">
        <v>4377</v>
      </c>
      <c r="B13" s="48" t="s">
        <v>4378</v>
      </c>
    </row>
    <row customHeight="1" ht="11.25">
      <c r="A14" s="48" t="s">
        <v>4379</v>
      </c>
      <c r="B14" s="48" t="s">
        <v>4380</v>
      </c>
    </row>
    <row customHeight="1" ht="11.25">
      <c r="A15" s="48" t="s">
        <v>4381</v>
      </c>
      <c r="B15" s="48" t="s">
        <v>4382</v>
      </c>
    </row>
    <row customHeight="1" ht="11.25">
      <c r="A16" s="48" t="s">
        <v>4383</v>
      </c>
      <c r="B16" s="48" t="s">
        <v>4384</v>
      </c>
    </row>
    <row customHeight="1" ht="11.25">
      <c r="A17" s="48" t="s">
        <v>4385</v>
      </c>
      <c r="B17" s="48" t="s">
        <v>4386</v>
      </c>
    </row>
    <row customHeight="1" ht="11.25">
      <c r="A18" s="48" t="s">
        <v>4387</v>
      </c>
      <c r="B18" s="48" t="s">
        <v>4388</v>
      </c>
    </row>
    <row customHeight="1" ht="11.25">
      <c r="A19" s="48" t="s">
        <v>4389</v>
      </c>
      <c r="B19" s="48" t="s">
        <v>4390</v>
      </c>
    </row>
    <row customHeight="1" ht="11.25">
      <c r="A20" s="48" t="s">
        <v>4391</v>
      </c>
      <c r="B20" s="48" t="s">
        <v>4392</v>
      </c>
    </row>
    <row customHeight="1" ht="11.25">
      <c r="A21" s="48" t="s">
        <v>4393</v>
      </c>
      <c r="B21" s="48" t="s">
        <v>4394</v>
      </c>
    </row>
    <row customHeight="1" ht="11.25">
      <c r="A22" s="48" t="s">
        <v>4395</v>
      </c>
      <c r="B22" s="48" t="s">
        <v>4396</v>
      </c>
    </row>
    <row customHeight="1" ht="11.25">
      <c r="A23" s="48" t="s">
        <v>4397</v>
      </c>
      <c r="B23" s="48" t="s">
        <v>4398</v>
      </c>
    </row>
    <row customHeight="1" ht="11.25">
      <c r="A24" s="48" t="s">
        <v>4399</v>
      </c>
      <c r="B24" s="48" t="s">
        <v>4400</v>
      </c>
    </row>
    <row customHeight="1" ht="11.25">
      <c r="A25" s="48" t="s">
        <v>4401</v>
      </c>
      <c r="B25" s="48" t="s">
        <v>4402</v>
      </c>
    </row>
    <row customHeight="1" ht="11.25">
      <c r="A26" s="48" t="s">
        <v>4403</v>
      </c>
      <c r="B26" s="48" t="s">
        <v>4404</v>
      </c>
    </row>
    <row customHeight="1" ht="11.25">
      <c r="A27" s="48" t="s">
        <v>4405</v>
      </c>
      <c r="B27" s="48" t="s">
        <v>4406</v>
      </c>
    </row>
    <row customHeight="1" ht="11.25">
      <c r="A28" s="48" t="s">
        <v>4407</v>
      </c>
      <c r="B28" s="48" t="s">
        <v>4408</v>
      </c>
    </row>
    <row customHeight="1" ht="11.25">
      <c r="A29" s="48" t="s">
        <v>4409</v>
      </c>
      <c r="B29" s="48" t="s">
        <v>4410</v>
      </c>
    </row>
    <row customHeight="1" ht="11.25">
      <c r="A30" s="48" t="s">
        <v>4411</v>
      </c>
      <c r="B30" s="48" t="s">
        <v>4412</v>
      </c>
    </row>
    <row customHeight="1" ht="11.25">
      <c r="A31" s="48" t="s">
        <v>4413</v>
      </c>
      <c r="B31" s="48" t="s">
        <v>4414</v>
      </c>
    </row>
    <row customHeight="1" ht="11.25">
      <c r="A32" s="48" t="s">
        <v>4415</v>
      </c>
      <c r="B32" s="48" t="s">
        <v>4416</v>
      </c>
    </row>
    <row customHeight="1" ht="11.25">
      <c r="A33" s="48" t="s">
        <v>4417</v>
      </c>
      <c r="B33" s="48" t="s">
        <v>4418</v>
      </c>
    </row>
    <row customHeight="1" ht="11.25">
      <c r="A34" s="48" t="s">
        <v>4419</v>
      </c>
      <c r="B34" s="48" t="s">
        <v>4420</v>
      </c>
    </row>
    <row customHeight="1" ht="11.25">
      <c r="A35" s="48" t="s">
        <v>4421</v>
      </c>
      <c r="B35" s="48" t="s">
        <v>4422</v>
      </c>
    </row>
    <row customHeight="1" ht="11.25">
      <c r="A36" s="48" t="s">
        <v>4423</v>
      </c>
      <c r="B36" s="48" t="s">
        <v>4424</v>
      </c>
    </row>
    <row customHeight="1" ht="11.25">
      <c r="A37" s="48" t="s">
        <v>4425</v>
      </c>
      <c r="B37" s="48" t="s">
        <v>4426</v>
      </c>
    </row>
    <row customHeight="1" ht="11.25">
      <c r="A38" s="48" t="s">
        <v>4427</v>
      </c>
      <c r="B38" s="48" t="s">
        <v>4428</v>
      </c>
    </row>
    <row customHeight="1" ht="11.25">
      <c r="A39" s="48" t="s">
        <v>4429</v>
      </c>
      <c r="B39" s="48" t="s">
        <v>4430</v>
      </c>
    </row>
    <row customHeight="1" ht="11.25">
      <c r="A40" s="48" t="s">
        <v>4431</v>
      </c>
      <c r="B40" s="48" t="s">
        <v>4432</v>
      </c>
    </row>
    <row customHeight="1" ht="11.25">
      <c r="A41" s="48" t="s">
        <v>4433</v>
      </c>
      <c r="B41" s="48" t="s">
        <v>4434</v>
      </c>
    </row>
    <row customHeight="1" ht="11.25">
      <c r="A42" s="48" t="s">
        <v>4435</v>
      </c>
      <c r="B42" s="48" t="s">
        <v>4436</v>
      </c>
    </row>
    <row customHeight="1" ht="11.25">
      <c r="A43" s="48" t="s">
        <v>4437</v>
      </c>
      <c r="B43" s="48" t="s">
        <v>4438</v>
      </c>
    </row>
    <row customHeight="1" ht="11.25">
      <c r="A44" s="48" t="s">
        <v>4439</v>
      </c>
      <c r="B44" s="48" t="s">
        <v>4440</v>
      </c>
    </row>
    <row customHeight="1" ht="11.25">
      <c r="A45" s="48" t="s">
        <v>4441</v>
      </c>
      <c r="B45" s="48" t="s">
        <v>4442</v>
      </c>
    </row>
    <row customHeight="1" ht="11.25">
      <c r="A46" s="48" t="s">
        <v>4443</v>
      </c>
      <c r="B46" s="48" t="s">
        <v>4444</v>
      </c>
    </row>
    <row customHeight="1" ht="11.25">
      <c r="A47" s="48" t="s">
        <v>4445</v>
      </c>
      <c r="B47" s="48" t="s">
        <v>4446</v>
      </c>
    </row>
    <row customHeight="1" ht="11.25">
      <c r="A48" s="48" t="s">
        <v>4447</v>
      </c>
      <c r="B48" s="48" t="s">
        <v>4448</v>
      </c>
    </row>
    <row customHeight="1" ht="11.25">
      <c r="A49" s="48" t="s">
        <v>4449</v>
      </c>
      <c r="B49" s="48" t="s">
        <v>4450</v>
      </c>
    </row>
    <row customHeight="1" ht="11.25">
      <c r="A50" s="48" t="s">
        <v>4451</v>
      </c>
      <c r="B50" s="48" t="s">
        <v>4452</v>
      </c>
    </row>
    <row customHeight="1" ht="11.25">
      <c r="A51" s="48" t="s">
        <v>4453</v>
      </c>
      <c r="B51" s="48" t="s">
        <v>4454</v>
      </c>
    </row>
    <row customHeight="1" ht="11.25">
      <c r="A52" s="48" t="s">
        <v>4455</v>
      </c>
      <c r="B52" s="48" t="s">
        <v>4456</v>
      </c>
    </row>
    <row customHeight="1" ht="11.25">
      <c r="A53" s="48" t="s">
        <v>4457</v>
      </c>
      <c r="B53" s="48" t="s">
        <v>4458</v>
      </c>
    </row>
    <row customHeight="1" ht="11.25">
      <c r="A54" s="48" t="s">
        <v>4459</v>
      </c>
      <c r="B54" s="48" t="s">
        <v>4460</v>
      </c>
    </row>
    <row customHeight="1" ht="11.25">
      <c r="A55" s="48" t="s">
        <v>4461</v>
      </c>
      <c r="B55" s="48" t="s">
        <v>4462</v>
      </c>
    </row>
    <row customHeight="1" ht="11.25">
      <c r="A56" s="48" t="s">
        <v>4463</v>
      </c>
      <c r="B56" s="48" t="s">
        <v>4464</v>
      </c>
    </row>
    <row customHeight="1" ht="11.25">
      <c r="A57" s="48" t="s">
        <v>4465</v>
      </c>
      <c r="B57" s="48" t="s">
        <v>4466</v>
      </c>
    </row>
    <row customHeight="1" ht="11.25">
      <c r="A58" s="48" t="s">
        <v>4467</v>
      </c>
      <c r="B58" s="48" t="s">
        <v>4468</v>
      </c>
    </row>
    <row customHeight="1" ht="11.25">
      <c r="A59" s="48" t="s">
        <v>4469</v>
      </c>
      <c r="B59" s="48" t="s">
        <v>4470</v>
      </c>
    </row>
    <row customHeight="1" ht="11.25">
      <c r="A60" s="48" t="s">
        <v>4471</v>
      </c>
      <c r="B60" s="48" t="s">
        <v>4472</v>
      </c>
    </row>
    <row customHeight="1" ht="11.25">
      <c r="A61" s="48"/>
      <c r="B61" s="48" t="s">
        <v>4473</v>
      </c>
    </row>
    <row customHeight="1" ht="11.25">
      <c r="A62" s="48"/>
      <c r="B62" s="48" t="s">
        <v>4474</v>
      </c>
    </row>
    <row customHeight="1" ht="11.25">
      <c r="A63" s="48"/>
      <c r="B63" s="48" t="s">
        <v>4475</v>
      </c>
    </row>
    <row customHeight="1" ht="11.25">
      <c r="A64" s="48"/>
      <c r="B64" s="48" t="s">
        <v>4476</v>
      </c>
    </row>
    <row customHeight="1" ht="11.25">
      <c r="A65" s="48"/>
      <c r="B65" s="48" t="s">
        <v>4477</v>
      </c>
    </row>
    <row customHeight="1" ht="11.25">
      <c r="A66" s="48"/>
      <c r="B66" s="48" t="s">
        <v>4478</v>
      </c>
    </row>
    <row customHeight="1" ht="11.25">
      <c r="A67" s="48"/>
      <c r="B67" s="48" t="s">
        <v>4479</v>
      </c>
    </row>
    <row customHeight="1" ht="11.25">
      <c r="A68" s="48"/>
      <c r="B68" s="48" t="s">
        <v>4480</v>
      </c>
    </row>
    <row customHeight="1" ht="11.25">
      <c r="A69" s="48"/>
      <c r="B69" s="48" t="s">
        <v>4481</v>
      </c>
    </row>
    <row customHeight="1" ht="11.25">
      <c r="A70" s="48"/>
      <c r="B70" s="48" t="s">
        <v>4482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1A346-DAFD-264A-0D2C-CD1D811765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4483</v>
      </c>
    </row>
    <row customHeight="1" ht="90">
      <c r="B2" s="79" t="s">
        <v>4484</v>
      </c>
    </row>
    <row customHeight="1" ht="67.5">
      <c r="B3" s="79" t="s">
        <v>4485</v>
      </c>
    </row>
    <row customHeight="1" ht="33.75">
      <c r="B4" s="79" t="s">
        <v>4486</v>
      </c>
    </row>
    <row customHeight="1" ht="11.25">
      <c r="B5" s="79" t="s">
        <v>4487</v>
      </c>
    </row>
    <row customHeight="1" ht="22.5">
      <c r="B6" s="79" t="s">
        <v>4488</v>
      </c>
    </row>
    <row customHeight="1" ht="22.5">
      <c r="B7" s="79" t="s">
        <v>4489</v>
      </c>
    </row>
    <row customHeight="1" ht="22.5">
      <c r="B8" s="79" t="s">
        <v>4490</v>
      </c>
    </row>
    <row customHeight="1" ht="22.5">
      <c r="B9" s="79" t="s">
        <v>4491</v>
      </c>
    </row>
    <row customHeight="1" ht="56.25">
      <c r="B10" s="79" t="s">
        <v>4492</v>
      </c>
    </row>
    <row customHeight="1" ht="12.75">
      <c r="B11" s="145" t="s">
        <v>4493</v>
      </c>
    </row>
    <row customHeight="1" ht="11.25">
      <c r="B12" s="78" t="s">
        <v>4494</v>
      </c>
    </row>
    <row customHeight="1" ht="22.5">
      <c r="B13" s="79" t="s">
        <v>4495</v>
      </c>
    </row>
    <row customHeight="1" ht="67.5">
      <c r="B14" s="79" t="s">
        <v>4496</v>
      </c>
    </row>
    <row customHeight="1" ht="22.5">
      <c r="B15" s="79" t="s">
        <v>4497</v>
      </c>
    </row>
    <row customHeight="1" ht="11.25">
      <c r="B16" s="78" t="s">
        <v>4498</v>
      </c>
      <c r="D16" s="86"/>
    </row>
    <row customHeight="1" ht="33.75">
      <c r="B17" s="79" t="s">
        <v>4499</v>
      </c>
    </row>
    <row customHeight="1" ht="33.75">
      <c r="B18" s="79" t="s">
        <v>4500</v>
      </c>
    </row>
    <row customHeight="1" ht="11.25">
      <c r="B19" s="79" t="s">
        <v>4501</v>
      </c>
    </row>
    <row customHeight="1" ht="33.75">
      <c r="B20" s="79" t="s">
        <v>4502</v>
      </c>
    </row>
    <row customHeight="1" ht="11.25">
      <c r="B21" s="78" t="s">
        <v>4503</v>
      </c>
    </row>
    <row customHeight="1" ht="11.25">
      <c r="B22" s="79" t="s">
        <v>4504</v>
      </c>
    </row>
    <row r="24" customHeight="1" ht="22.5">
      <c r="B24" s="147" t="s">
        <v>4505</v>
      </c>
    </row>
    <row r="26" customHeight="1" ht="11.25">
      <c r="B26" s="78" t="s">
        <v>4506</v>
      </c>
    </row>
    <row customHeight="1" ht="22.5">
      <c r="B27" s="146" t="s">
        <v>387</v>
      </c>
    </row>
    <row customHeight="1" ht="56.25">
      <c r="B28" s="146" t="s">
        <v>4507</v>
      </c>
    </row>
    <row customHeight="1" ht="11.25">
      <c r="B29" s="196" t="s">
        <v>4508</v>
      </c>
    </row>
    <row customHeight="1" ht="22.5">
      <c r="B30" s="146" t="s">
        <v>4509</v>
      </c>
    </row>
    <row r="32" customHeight="1" ht="11.25">
      <c r="A32" s="174"/>
      <c r="B32" s="175" t="s">
        <v>4510</v>
      </c>
    </row>
    <row customHeight="1" ht="14.25">
      <c r="A33" s="176">
        <v>1</v>
      </c>
      <c r="B33" s="177" t="s">
        <v>4511</v>
      </c>
    </row>
    <row customHeight="1" ht="14.25">
      <c r="A34" s="176">
        <v>2</v>
      </c>
      <c r="B34" s="177" t="s">
        <v>4512</v>
      </c>
    </row>
    <row customHeight="1" ht="11.25">
      <c r="B35" s="175" t="s">
        <v>4513</v>
      </c>
    </row>
    <row customHeight="1" ht="11.25">
      <c r="B36" s="177" t="s">
        <v>4514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